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REESTR_IP!$A$2:$I$110</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<sst xmlns="http://schemas.openxmlformats.org/spreadsheetml/2006/main" count="15925" uniqueCount="3716">
  <si>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</si>
  <si>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</si>
  <si>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</si>
  <si>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</si>
  <si>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</si>
  <si>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</si>
  <si>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</si>
  <si>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</si>
  <si>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</si>
  <si>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</si>
  <si>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</si>
  <si>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</si>
  <si>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</si>
  <si>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26534242</t>
  </si>
  <si>
    <t>Flag_Row_Size</t>
  </si>
  <si>
    <t>Субъект РФ</t>
  </si>
  <si>
    <t>Ханты-Мансийский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</si>
  <si>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</si>
  <si>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</si>
  <si>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</si>
  <si>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</si>
  <si>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</si>
  <si>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</si>
  <si>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</si>
  <si>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</si>
  <si>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</si>
  <si>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</si>
  <si>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</si>
  <si>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</si>
  <si>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</si>
  <si>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</si>
  <si>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</si>
  <si>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</si>
  <si>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</si>
  <si>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</si>
  <si>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</si>
  <si>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</si>
  <si>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</si>
  <si>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</si>
  <si>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</si>
  <si>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</si>
  <si>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</si>
  <si>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</si>
  <si>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</si>
  <si>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</si>
  <si>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</si>
  <si>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«Няганские газораспределительные сети»</t>
  </si>
  <si>
    <t>Наименование (описание) обособленного подразделения</t>
  </si>
  <si>
    <t>ИНН</t>
  </si>
  <si>
    <t>8610023966</t>
  </si>
  <si>
    <t>КПП</t>
  </si>
  <si>
    <t>861001001</t>
  </si>
  <si>
    <t>Тип теплоснабжающей организации</t>
  </si>
  <si>
    <t>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</si>
  <si>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</si>
  <si>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</si>
  <si>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</si>
  <si>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</si>
  <si>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</si>
  <si>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</si>
  <si>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</si>
  <si>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</si>
  <si>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</si>
  <si>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</si>
  <si>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</si>
  <si>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</si>
  <si>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</si>
  <si>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</si>
  <si>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</si>
  <si>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</si>
  <si>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628181, Ханты-Мансийский автономный округ - Югра, г.о. Нягань, г. Нягань, мкр. 4, д. 5А, помещ. 6</t>
  </si>
  <si>
    <t>Фамилия, имя, отчество руководителя</t>
  </si>
  <si>
    <t>Созинов Алексей Валерьевич</t>
  </si>
  <si>
    <t>Ответственный за заполнение формы</t>
  </si>
  <si>
    <t>Фамилия, имя, отчество</t>
  </si>
  <si>
    <t>Аитова Татьяна Ярославовна</t>
  </si>
  <si>
    <t>Должность</t>
  </si>
  <si>
    <t>начальник ПТО</t>
  </si>
  <si>
    <t>Контактный телефон</t>
  </si>
  <si>
    <t>89044508233</t>
  </si>
  <si>
    <t>E-mail</t>
  </si>
  <si>
    <t>ngrs.pto@bk.ru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</si>
  <si>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</si>
  <si>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</si>
  <si>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</si>
  <si>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</si>
  <si>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</si>
  <si>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</si>
  <si>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</si>
  <si>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</si>
  <si>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</si>
  <si>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</si>
  <si>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</si>
  <si>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</si>
  <si>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</si>
  <si>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</si>
  <si>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</si>
  <si>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</si>
  <si>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</si>
  <si>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50</t>
  </si>
  <si>
    <t>Нягань</t>
  </si>
  <si>
    <t>71879000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</si>
  <si>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</si>
  <si>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</si>
  <si>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</si>
  <si>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</si>
  <si>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</si>
  <si>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</si>
  <si>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</si>
  <si>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</si>
  <si>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</si>
  <si>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</si>
  <si>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</si>
  <si>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</si>
  <si>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</si>
  <si>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</si>
  <si>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</si>
  <si>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</si>
  <si>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</si>
  <si>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</si>
  <si>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</si>
  <si>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</si>
  <si>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</si>
  <si>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</si>
  <si>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</si>
  <si>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</si>
  <si>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</si>
  <si>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</si>
  <si>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</si>
  <si>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</si>
  <si>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</si>
  <si>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</si>
  <si>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</si>
  <si>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</si>
  <si>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</si>
  <si>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</si>
  <si>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</si>
  <si>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</si>
  <si>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</si>
  <si>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</si>
  <si>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</si>
  <si>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</si>
  <si>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</si>
  <si>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</si>
  <si>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</si>
  <si>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</si>
  <si>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</si>
  <si>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</si>
  <si>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</si>
  <si>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</si>
  <si>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</si>
  <si>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</si>
  <si>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</si>
  <si>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</si>
  <si>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</si>
  <si>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</si>
  <si>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</si>
  <si>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</si>
  <si>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</si>
  <si>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</si>
  <si>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</si>
  <si>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</si>
  <si>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</si>
  <si>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</si>
  <si>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</si>
  <si>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</si>
  <si>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</si>
  <si>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</si>
  <si>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</si>
  <si>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</si>
  <si>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</si>
  <si>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</si>
  <si>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</si>
  <si>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</si>
  <si>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</si>
  <si>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</si>
  <si>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</si>
  <si>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</si>
  <si>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</si>
  <si>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</si>
  <si>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</si>
  <si>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</si>
  <si>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</si>
  <si>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</si>
  <si>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</si>
  <si>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</si>
  <si>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</si>
  <si>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</si>
  <si>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</si>
  <si>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</si>
  <si>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</si>
  <si>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</si>
  <si>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</si>
  <si>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</si>
  <si>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</si>
  <si>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</si>
  <si>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</si>
  <si>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</si>
  <si>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</si>
  <si>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</si>
  <si>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</si>
  <si>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</si>
  <si>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</si>
  <si>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</si>
  <si>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</si>
  <si>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</si>
  <si>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</si>
  <si>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</si>
  <si>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</si>
  <si>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</si>
  <si>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</si>
  <si>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</si>
  <si>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</si>
  <si>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</si>
  <si>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</si>
  <si>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</si>
  <si>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</si>
  <si>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</si>
  <si>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</si>
  <si>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</si>
  <si>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</si>
  <si>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</si>
  <si>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</si>
  <si>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</si>
  <si>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</si>
  <si>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</si>
  <si>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</si>
  <si>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</si>
  <si>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</si>
  <si>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</si>
  <si>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</si>
  <si>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</si>
  <si>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</si>
  <si>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</si>
  <si>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</si>
  <si>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</si>
  <si>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</si>
  <si>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</si>
  <si>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</si>
  <si>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</si>
  <si>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</si>
  <si>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</si>
  <si>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</si>
  <si>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</si>
  <si>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</si>
  <si>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</si>
  <si>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</si>
  <si>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</si>
  <si>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</si>
  <si>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</si>
  <si>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</si>
  <si>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</si>
  <si>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</si>
  <si>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</si>
  <si>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</si>
  <si>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</si>
  <si>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</si>
  <si>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</si>
  <si>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</si>
  <si>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</si>
  <si>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</si>
  <si>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</si>
  <si>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</si>
  <si>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</si>
  <si>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</si>
  <si>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</si>
  <si>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</si>
  <si>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</si>
  <si>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</si>
  <si>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</si>
  <si>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</si>
  <si>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</si>
  <si>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</si>
  <si>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</si>
  <si>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</si>
  <si>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</si>
  <si>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</si>
  <si>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</si>
  <si>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</si>
  <si>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</si>
  <si>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</si>
  <si>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</si>
  <si>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</si>
  <si>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</si>
  <si>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</si>
  <si>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</si>
  <si>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</si>
  <si>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</si>
  <si>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</si>
  <si>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</si>
  <si>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</si>
  <si>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</si>
  <si>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</si>
  <si>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</si>
  <si>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</si>
  <si>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</si>
  <si>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</si>
  <si>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</si>
  <si>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</si>
  <si>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</si>
  <si>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</si>
  <si>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</si>
  <si>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</si>
  <si>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</si>
  <si>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</si>
  <si>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</si>
  <si>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</si>
  <si>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</si>
  <si>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</si>
  <si>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</si>
  <si>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</si>
  <si>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</si>
  <si>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</si>
  <si>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</si>
  <si>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</si>
  <si>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</si>
  <si>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</si>
  <si>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</si>
  <si>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</si>
  <si>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</si>
  <si>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</si>
  <si>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</si>
  <si>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</si>
  <si>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</si>
  <si>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</si>
  <si>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</si>
  <si>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</si>
  <si>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</si>
  <si>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</si>
  <si>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</si>
  <si>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</si>
  <si>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</si>
  <si>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</si>
  <si>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</si>
  <si>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</si>
  <si>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</si>
  <si>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</si>
  <si>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</si>
  <si>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</si>
  <si>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</si>
  <si>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</si>
  <si>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</si>
  <si>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</si>
  <si>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</si>
  <si>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</si>
  <si>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</si>
  <si>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</si>
  <si>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</si>
  <si>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</si>
  <si>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</si>
  <si>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</si>
  <si>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</si>
  <si>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</si>
  <si>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</si>
  <si>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</si>
  <si>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</si>
  <si>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</si>
  <si>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</si>
  <si>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</si>
  <si>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</si>
  <si>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</si>
  <si>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</si>
  <si>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</si>
  <si>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</si>
  <si>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</si>
  <si>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</si>
  <si>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</si>
  <si>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</si>
  <si>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</si>
  <si>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</si>
  <si>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</si>
  <si>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</si>
  <si>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</si>
  <si>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</si>
  <si>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</si>
  <si>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</si>
  <si>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</si>
  <si>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</si>
  <si>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</si>
  <si>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</si>
  <si>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</si>
  <si>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</si>
  <si>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</si>
  <si>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</si>
  <si>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</si>
  <si>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</si>
  <si>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</si>
  <si>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</si>
  <si>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</si>
  <si>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</si>
  <si>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</si>
  <si>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</si>
  <si>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</si>
  <si>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</si>
  <si>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</si>
  <si>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</si>
  <si>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</si>
  <si>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</si>
  <si>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</si>
  <si>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</si>
  <si>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</si>
  <si>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</si>
  <si>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</si>
  <si>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</si>
  <si>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</si>
  <si>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</si>
  <si>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</si>
  <si>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</si>
  <si>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</si>
  <si>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</si>
  <si>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</si>
  <si>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</si>
  <si>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</si>
  <si>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</si>
  <si>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</si>
  <si>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</si>
  <si>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</si>
  <si>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</si>
  <si>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</si>
  <si>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</si>
  <si>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</si>
  <si>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</si>
  <si>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</si>
  <si>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</si>
  <si>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</si>
  <si>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</si>
  <si>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</si>
  <si>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</si>
  <si>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</si>
  <si>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</si>
  <si>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</si>
  <si>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</si>
  <si>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</si>
  <si>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</si>
  <si>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</si>
  <si>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</si>
  <si>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</si>
  <si>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</si>
  <si>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</si>
  <si>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</si>
  <si>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</si>
  <si>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</si>
  <si>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</si>
  <si>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</si>
  <si>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</si>
  <si>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</si>
  <si>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</si>
  <si>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</si>
  <si>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</si>
  <si>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</si>
  <si>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</si>
  <si>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</si>
  <si>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</si>
  <si>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</si>
  <si>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</si>
  <si>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</si>
  <si>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</si>
  <si>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</si>
  <si>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</si>
  <si>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</si>
  <si>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</si>
  <si>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</si>
  <si>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</si>
  <si>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</si>
  <si>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</si>
  <si>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</si>
  <si>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</si>
  <si>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</si>
  <si>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</si>
  <si>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</si>
  <si>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</si>
  <si>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</si>
  <si>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</si>
  <si>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</si>
  <si>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</si>
  <si>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</si>
  <si>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</si>
  <si>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</si>
  <si>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</si>
  <si>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</si>
  <si>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</si>
  <si>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</si>
  <si>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</si>
  <si>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</si>
  <si>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</si>
  <si>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</si>
  <si>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</si>
  <si>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</si>
  <si>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</si>
  <si>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</si>
  <si>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</si>
  <si>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</si>
  <si>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</si>
  <si>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</si>
  <si>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</si>
  <si>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</si>
  <si>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</si>
  <si>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</si>
  <si>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</si>
  <si>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</si>
  <si>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</si>
  <si>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</si>
  <si>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</si>
  <si>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</si>
  <si>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</si>
  <si>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</si>
  <si>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</si>
  <si>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</si>
  <si>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</si>
  <si>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</si>
  <si>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</si>
  <si>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</si>
  <si>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</si>
  <si>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</si>
  <si>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</si>
  <si>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</si>
  <si>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</si>
  <si>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</si>
  <si>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</si>
  <si>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</si>
  <si>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</si>
  <si>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</si>
  <si>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</si>
  <si>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</si>
  <si>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</si>
  <si>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</si>
  <si>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</si>
  <si>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</si>
  <si>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</si>
  <si>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</si>
  <si>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</si>
  <si>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</si>
  <si>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</si>
  <si>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</si>
  <si>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</si>
  <si>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</si>
  <si>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</si>
  <si>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</si>
  <si>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</si>
  <si>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</si>
  <si>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</si>
  <si>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</si>
  <si>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</si>
  <si>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</si>
  <si>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</si>
  <si>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</si>
  <si>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</si>
  <si>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</si>
  <si>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</si>
  <si>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</si>
  <si>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</si>
  <si>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</si>
  <si>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</si>
  <si>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</si>
  <si>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</si>
  <si>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</si>
  <si>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</si>
  <si>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</si>
  <si>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</si>
  <si>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</si>
  <si>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</si>
  <si>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</si>
  <si>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</si>
  <si>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</si>
  <si>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</si>
  <si>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</si>
  <si>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</si>
  <si>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</si>
  <si>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</si>
  <si>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</si>
  <si>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</si>
  <si>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</si>
  <si>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</si>
  <si>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</si>
  <si>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</si>
  <si>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</si>
  <si>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</si>
  <si>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</si>
  <si>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</si>
  <si>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</si>
  <si>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</si>
  <si>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</si>
  <si>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</si>
  <si>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</si>
  <si>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</si>
  <si>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</si>
  <si>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</si>
  <si>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</si>
  <si>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</si>
  <si>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</si>
  <si>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</si>
  <si>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</si>
  <si>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</si>
  <si>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</si>
  <si>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</si>
  <si>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</si>
  <si>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</si>
  <si>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</si>
  <si>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</si>
  <si>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</si>
  <si>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</si>
  <si>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</si>
  <si>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</si>
  <si>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</si>
  <si>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</si>
  <si>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</si>
  <si>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</si>
  <si>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</si>
  <si>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</si>
  <si>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</si>
  <si>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</si>
  <si>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</si>
  <si>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</si>
  <si>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</si>
  <si>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</si>
  <si>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</si>
  <si>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</si>
  <si>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</si>
  <si>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</si>
  <si>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</si>
  <si>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</si>
  <si>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</si>
  <si>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</si>
  <si>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</si>
  <si>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</si>
  <si>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</si>
  <si>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</si>
  <si>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</si>
  <si>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</si>
  <si>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</si>
  <si>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</si>
  <si>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</si>
  <si>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</si>
  <si>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</si>
  <si>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</si>
  <si>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</si>
  <si>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</si>
  <si>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</si>
  <si>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</si>
  <si>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</si>
  <si>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</si>
  <si>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</si>
  <si>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</si>
  <si>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</si>
  <si>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</si>
  <si>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</si>
  <si>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</si>
  <si>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</si>
  <si>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</si>
  <si>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</si>
  <si>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</si>
  <si>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</si>
  <si>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</si>
  <si>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</si>
  <si>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</si>
  <si>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</si>
  <si>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</si>
  <si>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</si>
  <si>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</si>
  <si>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</si>
  <si>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</si>
  <si>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</si>
  <si>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</si>
  <si>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</si>
  <si>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</si>
  <si>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</si>
  <si>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</si>
  <si>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</si>
  <si>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</si>
  <si>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</si>
  <si>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</si>
  <si>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</si>
  <si>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</si>
  <si>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</si>
  <si>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</si>
  <si>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</si>
  <si>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</si>
  <si>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</si>
  <si>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</si>
  <si>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</si>
  <si>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</si>
  <si>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</si>
  <si>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</si>
  <si>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</si>
  <si>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</si>
  <si>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</si>
  <si>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</si>
  <si>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</si>
  <si>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</si>
  <si>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</si>
  <si>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</si>
  <si>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</si>
  <si>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</si>
  <si>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</si>
  <si>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</si>
  <si>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</si>
  <si>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</si>
  <si>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</si>
  <si>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</si>
  <si>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</si>
  <si>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</si>
  <si>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</si>
  <si>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</si>
  <si>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</si>
  <si>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</si>
  <si>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</si>
  <si>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</si>
  <si>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</si>
  <si>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</si>
  <si>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</si>
  <si>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</si>
  <si>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</si>
  <si>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</si>
  <si>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</si>
  <si>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</si>
  <si>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</si>
  <si>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</si>
  <si>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</si>
  <si>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</si>
  <si>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</si>
  <si>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</si>
  <si>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</si>
  <si>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</si>
  <si>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</si>
  <si>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</si>
  <si>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</si>
  <si>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</si>
  <si>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</si>
  <si>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</si>
  <si>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</si>
  <si>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</si>
  <si>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</si>
  <si>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</si>
  <si>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</si>
  <si>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</si>
  <si>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</si>
  <si>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</si>
  <si>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</si>
  <si>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</si>
  <si>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</si>
  <si>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</si>
  <si>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</si>
  <si>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</si>
  <si>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</si>
  <si>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</si>
  <si>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</si>
  <si>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</si>
  <si>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</si>
  <si>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</si>
  <si>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</si>
  <si>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</si>
  <si>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</si>
  <si>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</si>
  <si>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</si>
  <si>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</si>
  <si>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</si>
  <si>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</si>
  <si>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</si>
  <si>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</si>
  <si>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</si>
  <si>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</si>
  <si>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</si>
  <si>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</si>
  <si>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</si>
  <si>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</si>
  <si>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</si>
  <si>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</si>
  <si>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</si>
  <si>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</si>
  <si>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</si>
  <si>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</si>
  <si>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</si>
  <si>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</si>
  <si>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</si>
  <si>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</si>
  <si>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</si>
  <si>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</si>
  <si>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</si>
  <si>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</si>
  <si>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</si>
  <si>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</si>
  <si>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</si>
  <si>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</si>
  <si>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</si>
  <si>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</si>
  <si>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</si>
  <si>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</si>
  <si>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</si>
  <si>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</si>
  <si>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</si>
  <si>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</si>
  <si>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</si>
  <si>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</si>
  <si>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</si>
  <si>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</si>
  <si>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</si>
  <si>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</si>
  <si>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</si>
  <si>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</si>
  <si>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</si>
  <si>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</si>
  <si>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</si>
  <si>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</si>
  <si>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</si>
  <si>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</si>
  <si>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</si>
  <si>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</si>
  <si>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</si>
  <si>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</si>
  <si>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</si>
  <si>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</si>
  <si>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</si>
  <si>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</si>
  <si>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</si>
  <si>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</si>
  <si>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</si>
  <si>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</si>
  <si>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</si>
  <si>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</si>
  <si>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</si>
  <si>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</si>
  <si>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</si>
  <si>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</si>
  <si>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</si>
  <si>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</si>
  <si>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</si>
  <si>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</si>
  <si>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</si>
  <si>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</si>
  <si>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</si>
  <si>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</si>
  <si>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</si>
  <si>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</si>
  <si>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</si>
  <si>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</si>
  <si>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</si>
  <si>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</si>
  <si>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</si>
  <si>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</si>
  <si>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</si>
  <si>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</si>
  <si>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</si>
  <si>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</si>
  <si>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</si>
  <si>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</si>
  <si>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</si>
  <si>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</si>
  <si>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</si>
  <si>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</si>
  <si>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</si>
  <si>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</si>
  <si>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</si>
  <si>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</si>
  <si>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</si>
  <si>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</si>
  <si>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</si>
  <si>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</si>
  <si>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</si>
  <si>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</si>
  <si>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</si>
  <si>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</si>
  <si>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</si>
  <si>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</si>
  <si>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</si>
  <si>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</si>
  <si>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</si>
  <si>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</si>
  <si>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</si>
  <si>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</si>
  <si>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</si>
  <si>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</si>
  <si>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</si>
  <si>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</si>
  <si>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</si>
  <si>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</si>
  <si>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</si>
  <si>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</si>
  <si>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</si>
  <si>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</si>
  <si>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</si>
  <si>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</si>
  <si>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</si>
  <si>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</si>
  <si>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</si>
  <si>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</si>
  <si>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</si>
  <si>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</si>
  <si>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</si>
  <si>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</si>
  <si>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</si>
  <si>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</si>
  <si>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</si>
  <si>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</si>
  <si>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</si>
  <si>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</si>
  <si>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</si>
  <si>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</si>
  <si>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</si>
  <si>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</si>
  <si>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</si>
  <si>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</si>
  <si>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</si>
  <si>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</si>
  <si>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</si>
  <si>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</si>
  <si>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</si>
  <si>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</si>
  <si>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</si>
  <si>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</si>
  <si>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</si>
  <si>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</si>
  <si>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</si>
  <si>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</si>
  <si>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</si>
  <si>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</si>
  <si>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</si>
  <si>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</si>
  <si>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</si>
  <si>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</si>
  <si>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</si>
  <si>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</si>
  <si>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</si>
  <si>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</si>
  <si>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</si>
  <si>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</si>
  <si>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</si>
  <si>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</si>
  <si>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</si>
  <si>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</si>
  <si>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</si>
  <si>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</si>
  <si>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</si>
  <si>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</si>
  <si>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</si>
  <si>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</si>
  <si>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</si>
  <si>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</si>
  <si>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</si>
  <si>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</si>
  <si>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</si>
  <si>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</si>
  <si>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</si>
  <si>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</si>
  <si>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</si>
  <si>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</si>
  <si>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</si>
  <si>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</si>
  <si>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</si>
  <si>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</si>
  <si>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</si>
  <si>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</si>
  <si>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</si>
  <si>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</si>
  <si>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</si>
  <si>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</si>
  <si>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</si>
  <si>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</si>
  <si>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</si>
  <si>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</si>
  <si>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</si>
  <si>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</si>
  <si>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</si>
  <si>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</si>
  <si>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</si>
  <si>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</si>
  <si>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</si>
  <si>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</si>
  <si>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</si>
  <si>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</si>
  <si>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</si>
  <si>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</si>
  <si>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</si>
  <si>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</si>
  <si>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</si>
  <si>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</si>
  <si>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</si>
  <si>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</si>
  <si>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</si>
  <si>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</si>
  <si>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</si>
  <si>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</si>
  <si>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</si>
  <si>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</si>
  <si>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</si>
  <si>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</si>
  <si>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</si>
  <si>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</si>
  <si>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</si>
  <si>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</si>
  <si>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</si>
  <si>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</si>
  <si>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</si>
  <si>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</si>
  <si>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</si>
  <si>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</si>
  <si>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</si>
  <si>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</si>
  <si>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</si>
  <si>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</si>
  <si>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</si>
  <si>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</si>
  <si>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</si>
  <si>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</si>
  <si>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</si>
  <si>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</si>
  <si>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</si>
  <si>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</si>
  <si>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</si>
  <si>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</si>
  <si>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</si>
  <si>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</si>
  <si>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</si>
  <si>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</si>
  <si>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</si>
  <si>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</si>
  <si>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</si>
  <si>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</si>
  <si>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</si>
  <si>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</si>
  <si>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</si>
  <si>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</si>
  <si>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</si>
  <si>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</si>
  <si>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</si>
  <si>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</si>
  <si>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</si>
  <si>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</si>
  <si>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</si>
  <si>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</si>
  <si>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</si>
  <si>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</si>
  <si>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</si>
  <si>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</si>
  <si>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</si>
  <si>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</si>
  <si>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</si>
  <si>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</si>
  <si>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</si>
  <si>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</si>
  <si>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</si>
  <si>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</si>
  <si>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</si>
  <si>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</si>
  <si>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</si>
  <si>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</si>
  <si>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</si>
  <si>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</si>
  <si>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</si>
  <si>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</si>
  <si>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</si>
  <si>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</si>
  <si>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</si>
  <si>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</si>
  <si>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</si>
  <si>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</si>
  <si>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</si>
  <si>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</si>
  <si>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</si>
  <si>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</si>
  <si>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</si>
  <si>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</si>
  <si>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</si>
  <si>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</si>
  <si>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</si>
  <si>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</si>
  <si>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</si>
  <si>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</si>
  <si>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</si>
  <si>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</si>
  <si>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</si>
  <si>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</si>
  <si>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</si>
  <si>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</si>
  <si>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</si>
  <si>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</si>
  <si>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</si>
  <si>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</si>
  <si>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</si>
  <si>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</si>
  <si>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</si>
  <si>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</si>
  <si>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</si>
  <si>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</si>
  <si>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</si>
  <si>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</si>
  <si>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</si>
  <si>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</si>
  <si>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</si>
  <si>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</si>
  <si>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</si>
  <si>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</si>
  <si>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</si>
  <si>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</si>
  <si>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</si>
  <si>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</si>
  <si>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</si>
  <si>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</si>
  <si>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</si>
  <si>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</si>
  <si>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</si>
  <si>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</si>
  <si>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</si>
  <si>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</si>
  <si>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</si>
  <si>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</si>
  <si>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</si>
  <si>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</si>
  <si>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</si>
  <si>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</si>
  <si>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</si>
  <si>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</si>
  <si>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</si>
  <si>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</si>
  <si>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</si>
  <si>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</si>
  <si>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</si>
  <si>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</si>
  <si>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Аэропорт ОАО "Аэропорт-Нягань"</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</si>
  <si>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</si>
  <si>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</si>
  <si>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</si>
  <si>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</si>
  <si>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</si>
  <si>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</si>
  <si>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</si>
  <si>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</si>
  <si>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</si>
  <si>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</si>
  <si>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</si>
  <si>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</si>
  <si>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</si>
  <si>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</si>
  <si>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</si>
  <si>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</si>
  <si>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</si>
  <si>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</si>
  <si>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</si>
  <si>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</si>
  <si>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</si>
  <si>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</si>
  <si>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</si>
  <si>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</si>
  <si>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</si>
  <si>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</si>
  <si>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</si>
  <si>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</si>
  <si>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</si>
  <si>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</si>
  <si>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</si>
  <si>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</si>
  <si>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</si>
  <si>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</si>
  <si>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</si>
  <si>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</si>
  <si>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</si>
  <si>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</si>
  <si>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</si>
  <si>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</si>
  <si>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</si>
  <si>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</si>
  <si>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</si>
  <si>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</si>
  <si>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</si>
  <si>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</si>
  <si>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</si>
  <si>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</si>
  <si>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</si>
  <si>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</si>
  <si>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</si>
  <si>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</si>
  <si>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</si>
  <si>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</si>
  <si>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</si>
  <si>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</si>
  <si>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</si>
  <si>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</si>
  <si>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</si>
  <si>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</si>
  <si>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</si>
  <si>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</si>
  <si>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</si>
  <si>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</si>
  <si>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</si>
  <si>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</si>
  <si>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</si>
  <si>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</si>
  <si>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</si>
  <si>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</si>
  <si>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</si>
  <si>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</si>
  <si>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</si>
  <si>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</si>
  <si>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</si>
  <si>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</si>
  <si>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</si>
  <si>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</si>
  <si>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</si>
  <si>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</si>
  <si>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</si>
  <si>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</si>
  <si>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</si>
  <si>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</si>
  <si>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</si>
  <si>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</si>
  <si>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</si>
  <si>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</si>
  <si>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</si>
  <si>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</si>
  <si>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</si>
  <si>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</si>
  <si>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</si>
  <si>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</si>
  <si>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</si>
  <si>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</si>
  <si>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</si>
  <si>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</si>
  <si>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</si>
  <si>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</si>
  <si>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</si>
  <si>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</si>
  <si>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</si>
  <si>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</si>
  <si>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</si>
  <si>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</si>
  <si>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</si>
  <si>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</si>
  <si>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</si>
  <si>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</si>
  <si>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</si>
  <si>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</si>
  <si>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</si>
  <si>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</si>
  <si>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</si>
  <si>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</si>
  <si>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</si>
  <si>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</si>
  <si>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</si>
  <si>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</si>
  <si>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</si>
  <si>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</si>
  <si>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</si>
  <si>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</si>
  <si>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</si>
  <si>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</si>
  <si>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</si>
  <si>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</si>
  <si>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</si>
  <si>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</si>
  <si>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</si>
  <si>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</si>
  <si>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</si>
  <si>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</si>
  <si>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</si>
  <si>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</si>
  <si>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</si>
  <si>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</si>
  <si>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</si>
  <si>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</si>
  <si>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</si>
  <si>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</si>
  <si>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</si>
  <si>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</si>
  <si>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</si>
  <si>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</si>
  <si>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</si>
  <si>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</si>
  <si>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</si>
  <si>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</si>
  <si>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</si>
  <si>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</si>
  <si>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</si>
  <si>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</si>
  <si>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</si>
  <si>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</si>
  <si>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</si>
  <si>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</si>
  <si>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</si>
  <si>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</si>
  <si>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</si>
  <si>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</si>
  <si>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</si>
  <si>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</si>
  <si>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</si>
  <si>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</si>
  <si>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</si>
  <si>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</si>
  <si>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</si>
  <si>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</si>
  <si>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</si>
  <si>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</si>
  <si>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</si>
  <si>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</si>
  <si>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</si>
  <si>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</si>
  <si>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</si>
  <si>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</si>
  <si>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</si>
  <si>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</si>
  <si>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</si>
  <si>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</si>
  <si>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</si>
  <si>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</si>
  <si>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</si>
  <si>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</si>
  <si>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</si>
  <si>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</si>
  <si>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</si>
  <si>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</si>
  <si>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</si>
  <si>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</si>
  <si>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</si>
  <si>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</si>
  <si>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</si>
  <si>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</si>
  <si>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</si>
  <si>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</si>
  <si>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</si>
  <si>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</si>
  <si>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</si>
  <si>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</si>
  <si>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</si>
  <si>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</si>
  <si>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</si>
  <si>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</si>
  <si>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</si>
  <si>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</si>
  <si>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</si>
  <si>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</si>
  <si>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</si>
  <si>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</si>
  <si>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</si>
  <si>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</si>
  <si>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</si>
  <si>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</si>
  <si>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</si>
  <si>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</si>
  <si>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</si>
  <si>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</si>
  <si>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</si>
  <si>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</si>
  <si>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</si>
  <si>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</si>
  <si>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</si>
  <si>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</si>
  <si>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</si>
  <si>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</si>
  <si>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</si>
  <si>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</si>
  <si>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</si>
  <si>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</si>
  <si>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</si>
  <si>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</si>
  <si>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</si>
  <si>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</si>
  <si>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</si>
  <si>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</si>
  <si>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</si>
  <si>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</si>
  <si>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</si>
  <si>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</si>
  <si>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</si>
  <si>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</si>
  <si>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</si>
  <si>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</si>
  <si>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</si>
  <si>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</si>
  <si>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</si>
  <si>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</si>
  <si>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</si>
  <si>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</si>
  <si>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</si>
  <si>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</si>
  <si>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</si>
  <si>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</si>
  <si>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</si>
  <si>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</si>
  <si>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</si>
  <si>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</si>
  <si>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</si>
  <si>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</si>
  <si>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</si>
  <si>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</si>
  <si>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</si>
  <si>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</si>
  <si>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</si>
  <si>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</si>
  <si>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</si>
  <si>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</si>
  <si>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</si>
  <si>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</si>
  <si>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</si>
  <si>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</si>
  <si>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</si>
  <si>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</si>
  <si>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</si>
  <si>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</si>
  <si>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</si>
  <si>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</si>
  <si>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</si>
  <si>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</si>
  <si>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</si>
  <si>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</si>
  <si>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</si>
  <si>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</si>
  <si>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</si>
  <si>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</si>
  <si>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</si>
  <si>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</si>
  <si>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</si>
  <si>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</si>
  <si>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</si>
  <si>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</si>
  <si>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</si>
  <si>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</si>
  <si>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</si>
  <si>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</si>
  <si>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</si>
  <si>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</si>
  <si>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</si>
  <si>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</si>
  <si>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</si>
  <si>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</si>
  <si>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</si>
  <si>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</si>
  <si>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</si>
  <si>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</si>
  <si>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</si>
  <si>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</si>
  <si>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</si>
  <si>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</si>
  <si>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</si>
  <si>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</si>
  <si>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</si>
  <si>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</si>
  <si>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</si>
  <si>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</si>
  <si>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</si>
  <si>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</si>
  <si>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</si>
  <si>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</si>
  <si>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</si>
  <si>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</si>
  <si>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</si>
  <si>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</si>
  <si>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</si>
  <si>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</si>
  <si>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</si>
  <si>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</si>
  <si>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</si>
  <si>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</si>
  <si>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</si>
  <si>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</si>
  <si>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</si>
  <si>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</si>
  <si>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</si>
  <si>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</si>
  <si>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</si>
  <si>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</si>
  <si>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</si>
  <si>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</si>
  <si>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</si>
  <si>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</si>
  <si>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</si>
  <si>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</si>
  <si>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</si>
  <si>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</si>
  <si>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</si>
  <si>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</si>
  <si>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</si>
  <si>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</si>
  <si>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</si>
  <si>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</si>
  <si>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</si>
  <si>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</si>
  <si>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</si>
  <si>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</si>
  <si>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</si>
  <si>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</si>
  <si>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</si>
  <si>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</si>
  <si>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</si>
  <si>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</si>
  <si>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</si>
  <si>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</si>
  <si>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</si>
  <si>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</si>
  <si>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</si>
  <si>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</si>
  <si>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</si>
  <si>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</si>
  <si>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</si>
  <si>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</si>
  <si>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</si>
  <si>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</si>
  <si>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</si>
  <si>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</si>
  <si>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</si>
  <si>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</si>
  <si>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</si>
  <si>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</si>
  <si>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</si>
  <si>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</si>
  <si>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</si>
  <si>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</si>
  <si>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</si>
  <si>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</si>
  <si>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</si>
  <si>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</si>
  <si>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</si>
  <si>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</si>
  <si>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</si>
  <si>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</si>
  <si>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</si>
  <si>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</si>
  <si>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</si>
  <si>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</si>
  <si>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</si>
  <si>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</si>
  <si>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</si>
  <si>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</si>
  <si>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</si>
  <si>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</si>
  <si>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</si>
  <si>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</si>
  <si>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</si>
  <si>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</si>
  <si>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</si>
  <si>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</si>
  <si>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</si>
  <si>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</si>
  <si>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</si>
  <si>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</si>
  <si>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</si>
  <si>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</si>
  <si>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</si>
  <si>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</si>
  <si>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</si>
  <si>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</si>
  <si>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</si>
  <si>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</si>
  <si>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</si>
  <si>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</si>
  <si>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</si>
  <si>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</si>
  <si>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</si>
  <si>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</si>
  <si>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</si>
  <si>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</si>
  <si>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</si>
  <si>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</si>
  <si>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</si>
  <si>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</si>
  <si>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</si>
  <si>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</si>
  <si>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</si>
  <si>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</si>
  <si>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</si>
  <si>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</si>
  <si>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</si>
  <si>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</si>
  <si>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</si>
  <si>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</si>
  <si>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</si>
  <si>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</si>
  <si>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</si>
  <si>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</si>
  <si>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</si>
  <si>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</si>
  <si>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</si>
  <si>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</si>
  <si>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</si>
  <si>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</si>
  <si>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</si>
  <si>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</si>
  <si>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</si>
  <si>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</si>
  <si>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</si>
  <si>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</si>
  <si>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</si>
  <si>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</si>
  <si>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</si>
  <si>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</si>
  <si>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</si>
  <si>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</si>
  <si>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</si>
  <si>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</si>
  <si>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</si>
  <si>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</si>
  <si>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</si>
  <si>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</si>
  <si>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</si>
  <si>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</si>
  <si>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</si>
  <si>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</si>
  <si>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</si>
  <si>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</si>
  <si>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</si>
  <si>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</si>
  <si>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</si>
  <si>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</si>
  <si>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</si>
  <si>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</si>
  <si>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</si>
  <si>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</si>
  <si>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</si>
  <si>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</si>
  <si>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</si>
  <si>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</si>
  <si>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</si>
  <si>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</si>
  <si>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</si>
  <si>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</si>
  <si>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</si>
  <si>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</si>
  <si>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</si>
  <si>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</si>
  <si>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</si>
  <si>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</si>
  <si>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</si>
  <si>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</si>
  <si>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</si>
  <si>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</si>
  <si>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</si>
  <si>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</si>
  <si>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</si>
  <si>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</si>
  <si>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</si>
  <si>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</si>
  <si>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</si>
  <si>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</si>
  <si>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</si>
  <si>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</si>
  <si>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</si>
  <si>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</si>
  <si>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</si>
  <si>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</si>
  <si>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</si>
  <si>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</si>
  <si>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</si>
  <si>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</si>
  <si>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</si>
  <si>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</si>
  <si>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</si>
  <si>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</si>
  <si>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</si>
  <si>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</si>
  <si>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</si>
  <si>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</si>
  <si>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</si>
  <si>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</si>
  <si>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</si>
  <si>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</si>
  <si>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</si>
  <si>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</si>
  <si>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</si>
  <si>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</si>
  <si>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</si>
  <si>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</si>
  <si>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</si>
  <si>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</si>
  <si>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</si>
  <si>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</si>
  <si>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</si>
  <si>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</si>
  <si>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</si>
  <si>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</si>
  <si>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</si>
  <si>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</si>
  <si>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</si>
  <si>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</si>
  <si>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</si>
  <si>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</si>
  <si>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</si>
  <si>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</si>
  <si>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</si>
  <si>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</si>
  <si>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</si>
  <si>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</si>
  <si>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</si>
  <si>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</si>
  <si>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</si>
  <si>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</si>
  <si>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</si>
  <si>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</si>
  <si>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</si>
  <si>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</si>
  <si>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</si>
  <si>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</si>
  <si>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</si>
  <si>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</si>
  <si>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</si>
  <si>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</si>
  <si>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</si>
  <si>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</si>
  <si>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</si>
  <si>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</si>
  <si>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</si>
  <si>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</si>
  <si>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</si>
  <si>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</si>
  <si>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</si>
  <si>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</si>
  <si>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</si>
  <si>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</si>
  <si>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</si>
  <si>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</si>
  <si>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</si>
  <si>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</si>
  <si>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</si>
  <si>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</si>
  <si>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</si>
  <si>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</si>
  <si>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</si>
  <si>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</si>
  <si>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</si>
  <si>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</si>
  <si>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</si>
  <si>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</si>
  <si>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</si>
  <si>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</si>
  <si>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</si>
  <si>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</si>
  <si>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</si>
  <si>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</si>
  <si>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</si>
  <si>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</si>
  <si>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</si>
  <si>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</si>
  <si>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</si>
  <si>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</si>
  <si>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</si>
  <si>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</si>
  <si>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</si>
  <si>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</si>
  <si>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</si>
  <si>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</si>
  <si>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</si>
  <si>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</si>
  <si>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</si>
  <si>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</si>
  <si>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</si>
  <si>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</si>
  <si>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</si>
  <si>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</si>
  <si>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</si>
  <si>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</si>
  <si>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</si>
  <si>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</si>
  <si>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</si>
  <si>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</si>
  <si>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</si>
  <si>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</si>
  <si>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</si>
  <si>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</si>
  <si>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</si>
  <si>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</si>
  <si>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</si>
  <si>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</si>
  <si>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</si>
  <si>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</si>
  <si>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</si>
  <si>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</si>
  <si>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</si>
  <si>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</si>
  <si>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</si>
  <si>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</si>
  <si>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</si>
  <si>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</si>
  <si>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</si>
  <si>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</si>
  <si>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</si>
  <si>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</si>
  <si>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</si>
  <si>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</si>
  <si>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</si>
  <si>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</si>
  <si>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</si>
  <si>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</si>
  <si>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</si>
  <si>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</si>
  <si>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</si>
  <si>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</si>
  <si>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</si>
  <si>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</si>
  <si>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</si>
  <si>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</si>
  <si>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</si>
  <si>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</si>
  <si>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</si>
  <si>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</si>
  <si>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</si>
  <si>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</si>
  <si>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</si>
  <si>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</si>
  <si>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</si>
  <si>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</si>
  <si>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</si>
  <si>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</si>
  <si>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</si>
  <si>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</si>
  <si>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</si>
  <si>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</si>
  <si>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</si>
  <si>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</si>
  <si>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</si>
  <si>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</si>
  <si>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</si>
  <si>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</si>
  <si>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</si>
  <si>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</si>
  <si>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</si>
  <si>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</si>
  <si>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</si>
  <si>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</si>
  <si>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</si>
  <si>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</si>
  <si>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</si>
  <si>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</si>
  <si>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</si>
  <si>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</si>
  <si>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</si>
  <si>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</si>
  <si>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</si>
  <si>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</si>
  <si>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</si>
  <si>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</si>
  <si>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</si>
  <si>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</si>
  <si>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</si>
  <si>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</si>
  <si>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</si>
  <si>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</si>
  <si>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</si>
  <si>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</si>
  <si>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</si>
  <si>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</si>
  <si>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</si>
  <si>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</si>
  <si>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</si>
  <si>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</si>
  <si>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</si>
  <si>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</si>
  <si>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</si>
  <si>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</si>
  <si>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</si>
  <si>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</si>
  <si>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</si>
  <si>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</si>
  <si>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</si>
  <si>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</si>
  <si>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</si>
  <si>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</si>
  <si>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</si>
  <si>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</si>
  <si>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</si>
  <si>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</si>
  <si>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</si>
  <si>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</si>
  <si>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</si>
  <si>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</si>
  <si>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</si>
  <si>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</si>
  <si>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</si>
  <si>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</si>
  <si>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</si>
  <si>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</si>
  <si>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</si>
  <si>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</si>
  <si>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</si>
  <si>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</si>
  <si>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</si>
  <si>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</si>
  <si>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</si>
  <si>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</si>
  <si>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</si>
  <si>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</si>
  <si>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</si>
  <si>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</si>
  <si>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</si>
  <si>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</si>
  <si>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</si>
  <si>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</si>
  <si>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</si>
  <si>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</si>
  <si>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</si>
  <si>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</si>
  <si>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</si>
  <si>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</si>
  <si>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</si>
  <si>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</si>
  <si>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</si>
  <si>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</si>
  <si>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</si>
  <si>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</si>
  <si>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</si>
  <si>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</si>
  <si>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</si>
  <si>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</si>
  <si>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</si>
  <si>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</si>
  <si>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</si>
  <si>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</si>
  <si>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</si>
  <si>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</si>
  <si>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</si>
  <si>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</si>
  <si>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</si>
  <si>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</si>
  <si>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</si>
  <si>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</si>
  <si>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</si>
  <si>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</si>
  <si>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</si>
  <si>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</si>
  <si>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</si>
  <si>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</si>
  <si>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</si>
  <si>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</si>
  <si>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</si>
  <si>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</si>
  <si>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</si>
  <si>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</si>
  <si>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</si>
  <si>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</si>
  <si>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</si>
  <si>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</si>
  <si>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</si>
  <si>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</si>
  <si>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</si>
  <si>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</si>
  <si>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</si>
  <si>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</si>
  <si>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</si>
  <si>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</si>
  <si>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</si>
  <si>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</si>
  <si>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</si>
  <si>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</si>
  <si>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</si>
  <si>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</si>
  <si>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</si>
  <si>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</si>
  <si>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</si>
  <si>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</si>
  <si>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</si>
  <si>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</si>
  <si>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</si>
  <si>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</si>
  <si>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</si>
  <si>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</si>
  <si>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</si>
  <si>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</si>
  <si>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</si>
  <si>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</si>
  <si>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</si>
  <si>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</si>
  <si>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</si>
  <si>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</si>
  <si>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</si>
  <si>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</si>
  <si>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</si>
  <si>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</si>
  <si>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</si>
  <si>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</si>
  <si>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</si>
  <si>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</si>
  <si>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</si>
  <si>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</si>
  <si>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</si>
  <si>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</si>
  <si>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</si>
  <si>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</si>
  <si>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</si>
  <si>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</si>
  <si>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</si>
  <si>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</si>
  <si>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</si>
  <si>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</si>
  <si>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</si>
  <si>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</si>
  <si>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</si>
  <si>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</si>
  <si>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</si>
  <si>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</si>
  <si>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</si>
  <si>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</si>
  <si>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</si>
  <si>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</si>
  <si>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</si>
  <si>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</si>
  <si>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</si>
  <si>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</si>
  <si>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</si>
  <si>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</si>
  <si>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</si>
  <si>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</si>
  <si>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</si>
  <si>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</si>
  <si>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</si>
  <si>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</si>
  <si>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</si>
  <si>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</si>
  <si>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</si>
  <si>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</si>
  <si>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</si>
  <si>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</si>
  <si>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</si>
  <si>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</si>
  <si>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</si>
  <si>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</si>
  <si>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</si>
  <si>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</si>
  <si>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</si>
  <si>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</si>
  <si>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</si>
  <si>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</si>
  <si>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</si>
  <si>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</si>
  <si>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</si>
  <si>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</si>
  <si>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</si>
  <si>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</si>
  <si>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</si>
  <si>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</si>
  <si>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</si>
  <si>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</si>
  <si>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</si>
  <si>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</si>
  <si>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</si>
  <si>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</si>
  <si>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</si>
  <si>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</si>
  <si>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</si>
  <si>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</si>
  <si>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</si>
  <si>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</si>
  <si>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</si>
  <si>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</si>
  <si>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</si>
  <si>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</si>
  <si>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</si>
  <si>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</si>
  <si>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</si>
  <si>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</si>
  <si>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</si>
  <si>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</si>
  <si>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</si>
  <si>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</si>
  <si>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</si>
  <si>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</si>
  <si>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</si>
  <si>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</si>
  <si>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</si>
  <si>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</si>
  <si>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</si>
  <si>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</si>
  <si>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</si>
  <si>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</si>
  <si>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</si>
  <si>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</si>
  <si>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</si>
  <si>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</si>
  <si>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</si>
  <si>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</si>
  <si>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</si>
  <si>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</si>
  <si>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</si>
  <si>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</si>
  <si>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</si>
  <si>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</si>
  <si>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</si>
  <si>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</si>
  <si>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</si>
  <si>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</si>
  <si>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</si>
  <si>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</si>
  <si>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</si>
  <si>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</si>
  <si>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</si>
  <si>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</si>
  <si>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</si>
  <si>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</si>
  <si>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</si>
  <si>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</si>
  <si>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</si>
  <si>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</si>
  <si>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</si>
  <si>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</si>
  <si>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</si>
  <si>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</si>
  <si>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</si>
  <si>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</si>
  <si>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</si>
  <si>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</si>
  <si>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</si>
  <si>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</si>
  <si>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</si>
  <si>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</si>
  <si>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</si>
  <si>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</si>
  <si>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</si>
  <si>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</si>
  <si>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</si>
  <si>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</si>
  <si>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</si>
  <si>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</si>
  <si>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</si>
  <si>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</si>
  <si>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</si>
  <si>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</si>
  <si>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</si>
  <si>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</si>
  <si>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</si>
  <si>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</si>
  <si>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</si>
  <si>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</si>
  <si>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</si>
  <si>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</si>
  <si>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</si>
  <si>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</si>
  <si>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</si>
  <si>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</si>
  <si>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</si>
  <si>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</si>
  <si>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</si>
  <si>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</si>
  <si>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</si>
  <si>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</si>
  <si>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</si>
  <si>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</si>
  <si>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</si>
  <si>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</si>
  <si>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</si>
  <si>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</si>
  <si>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</si>
  <si>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</si>
  <si>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</si>
  <si>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</si>
  <si>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</si>
  <si>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</si>
  <si>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</si>
  <si>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</si>
  <si>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</si>
  <si>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</si>
  <si>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</si>
  <si>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</si>
  <si>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</si>
  <si>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</si>
  <si>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</si>
  <si>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</si>
  <si>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</si>
  <si>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</si>
  <si>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</si>
  <si>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</si>
  <si>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</si>
  <si>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</si>
  <si>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</si>
  <si>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</si>
  <si>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</si>
  <si>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</si>
  <si>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</si>
  <si>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</si>
  <si>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</si>
  <si>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</si>
  <si>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</si>
  <si>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</si>
  <si>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</si>
  <si>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</si>
  <si>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</si>
  <si>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</si>
  <si>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</si>
  <si>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</si>
  <si>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</si>
  <si>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</si>
  <si>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</si>
  <si>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</si>
  <si>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</si>
  <si>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</si>
  <si>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</si>
  <si>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</si>
  <si>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</si>
  <si>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</si>
  <si>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</si>
  <si>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</si>
  <si>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</si>
  <si>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</si>
  <si>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</si>
  <si>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</si>
  <si>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</si>
  <si>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</si>
  <si>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</si>
  <si>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</si>
  <si>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</si>
  <si>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</si>
  <si>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</si>
  <si>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</si>
  <si>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</si>
  <si>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</si>
  <si>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</si>
  <si>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</si>
  <si>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</si>
  <si>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</si>
  <si>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</si>
  <si>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</si>
  <si>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</si>
  <si>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</si>
  <si>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</si>
  <si>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</si>
  <si>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</si>
  <si>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</si>
  <si>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</si>
  <si>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</si>
  <si>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</si>
  <si>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</si>
  <si>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</si>
  <si>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</si>
  <si>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</si>
  <si>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</si>
  <si>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</si>
  <si>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</si>
  <si>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</si>
  <si>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</si>
  <si>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</si>
  <si>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</si>
  <si>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</si>
  <si>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</si>
  <si>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</si>
  <si>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</si>
  <si>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</si>
  <si>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</si>
  <si>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</si>
  <si>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</si>
  <si>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</si>
  <si>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</si>
  <si>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</si>
  <si>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</si>
  <si>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</si>
  <si>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</si>
  <si>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</si>
  <si>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</si>
  <si>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</si>
  <si>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</si>
  <si>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</si>
  <si>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</si>
  <si>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</si>
  <si>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</si>
  <si>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</si>
  <si>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</si>
  <si>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</si>
  <si>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</si>
  <si>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</si>
  <si>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</si>
  <si>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</si>
  <si>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</si>
  <si>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</si>
  <si>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</si>
  <si>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</si>
  <si>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</si>
  <si>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</si>
  <si>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</si>
  <si>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</si>
  <si>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</si>
  <si>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</si>
  <si>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</si>
  <si>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</si>
  <si>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</si>
  <si>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</si>
  <si>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</si>
  <si>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</si>
  <si>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</si>
  <si>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</si>
  <si>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</si>
  <si>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</si>
  <si>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</si>
  <si>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</si>
  <si>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</si>
  <si>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</si>
  <si>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</si>
  <si>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</si>
  <si>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</si>
  <si>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</si>
  <si>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</si>
  <si>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</si>
  <si>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</si>
  <si>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</si>
  <si>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</si>
  <si>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860201001</t>
  </si>
  <si>
    <t>31282415</t>
  </si>
  <si>
    <t>АО "Негуснефть"</t>
  </si>
  <si>
    <t>8609000900</t>
  </si>
  <si>
    <t>546050001</t>
  </si>
  <si>
    <t>26361248</t>
  </si>
  <si>
    <t>862450001</t>
  </si>
  <si>
    <t>26423619</t>
  </si>
  <si>
    <t>АО "Няганские энергетические ресурсы"</t>
  </si>
  <si>
    <t>8610016084</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</si>
  <si>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</si>
  <si>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</si>
  <si>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</si>
  <si>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</si>
  <si>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</si>
  <si>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</si>
  <si>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</si>
  <si>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</si>
  <si>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</si>
  <si>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</si>
  <si>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</si>
  <si>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</si>
  <si>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</si>
  <si>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</si>
  <si>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</si>
  <si>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</si>
  <si>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</si>
  <si>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</si>
  <si>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</si>
  <si>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</si>
  <si>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</si>
  <si>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</si>
  <si>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</si>
  <si>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</si>
  <si>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</si>
  <si>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</si>
  <si>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</si>
  <si>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</si>
  <si>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</si>
  <si>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</si>
  <si>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</si>
  <si>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</si>
  <si>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</si>
  <si>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</si>
  <si>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</si>
  <si>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</si>
  <si>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</si>
  <si>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</si>
  <si>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</si>
  <si>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</si>
  <si>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</si>
  <si>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</si>
  <si>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</si>
  <si>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</si>
  <si>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</si>
  <si>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</si>
  <si>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</si>
  <si>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</si>
  <si>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</si>
  <si>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</si>
  <si>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</si>
  <si>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</si>
  <si>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</si>
  <si>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</si>
  <si>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</si>
  <si>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</si>
  <si>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</si>
  <si>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</si>
  <si>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</si>
  <si>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</si>
  <si>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</si>
  <si>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</si>
  <si>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</si>
  <si>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</si>
  <si>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</si>
  <si>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</si>
  <si>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</si>
  <si>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</si>
  <si>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</si>
  <si>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</si>
  <si>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</si>
  <si>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</si>
  <si>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</si>
  <si>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</si>
  <si>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</si>
  <si>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</si>
  <si>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</si>
  <si>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</si>
  <si>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</si>
  <si>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</si>
  <si>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</si>
  <si>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</si>
  <si>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</si>
  <si>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</si>
  <si>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</si>
  <si>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</si>
  <si>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</si>
  <si>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</si>
  <si>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</si>
  <si>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</si>
  <si>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</si>
  <si>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</si>
  <si>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</si>
  <si>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</si>
  <si>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</si>
  <si>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</si>
  <si>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</si>
  <si>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</si>
  <si>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</si>
  <si>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</si>
  <si>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</si>
  <si>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</si>
  <si>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</si>
  <si>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</si>
  <si>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</si>
  <si>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</si>
  <si>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</si>
  <si>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</si>
  <si>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</si>
  <si>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</si>
  <si>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</si>
  <si>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</si>
  <si>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</si>
  <si>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</si>
  <si>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</si>
  <si>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</si>
  <si>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</si>
  <si>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</si>
  <si>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</si>
  <si>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</si>
  <si>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</si>
  <si>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</si>
  <si>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</si>
  <si>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</si>
  <si>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</si>
  <si>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</si>
  <si>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</si>
  <si>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</si>
  <si>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</si>
  <si>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</si>
  <si>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</si>
  <si>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</si>
  <si>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</si>
  <si>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</si>
  <si>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</si>
  <si>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</si>
  <si>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</si>
  <si>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</si>
  <si>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</si>
  <si>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</si>
  <si>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</si>
  <si>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</si>
  <si>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</si>
  <si>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</si>
  <si>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</si>
  <si>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</si>
  <si>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</si>
  <si>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</si>
  <si>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</si>
  <si>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</si>
  <si>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</si>
  <si>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</si>
  <si>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</si>
  <si>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</si>
  <si>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</si>
  <si>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</si>
  <si>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</si>
  <si>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</si>
  <si>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</si>
  <si>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</si>
  <si>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</si>
  <si>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</si>
  <si>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</si>
  <si>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</si>
  <si>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</si>
  <si>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</si>
  <si>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</si>
  <si>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</si>
  <si>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</si>
  <si>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</si>
  <si>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</si>
  <si>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</si>
  <si>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</si>
  <si>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</si>
  <si>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</si>
  <si>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</si>
  <si>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</si>
  <si>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</si>
  <si>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</si>
  <si>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</si>
  <si>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</si>
  <si>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</si>
  <si>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</si>
  <si>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</si>
  <si>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</si>
  <si>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</si>
  <si>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</si>
  <si>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</si>
  <si>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</si>
  <si>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</si>
  <si>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</si>
  <si>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</si>
  <si>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</si>
  <si>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</si>
  <si>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</si>
  <si>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</si>
  <si>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</si>
  <si>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</si>
  <si>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</si>
  <si>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</si>
  <si>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</si>
  <si>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</si>
  <si>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</si>
  <si>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</si>
  <si>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</si>
  <si>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</si>
  <si>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</si>
  <si>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</si>
  <si>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</si>
  <si>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</si>
  <si>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</si>
  <si>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</si>
  <si>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</si>
  <si>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</si>
  <si>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</si>
  <si>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</si>
  <si>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</si>
  <si>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</si>
  <si>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</si>
  <si>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</si>
  <si>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</si>
  <si>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</si>
  <si>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</si>
  <si>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</si>
  <si>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</si>
  <si>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</si>
  <si>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</si>
  <si>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</si>
  <si>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</si>
  <si>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</si>
  <si>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</si>
  <si>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</si>
  <si>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</si>
  <si>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</si>
  <si>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</si>
  <si>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</si>
  <si>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</si>
  <si>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</si>
  <si>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</si>
  <si>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</si>
  <si>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</si>
  <si>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</si>
  <si>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</si>
  <si>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</si>
  <si>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</si>
  <si>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</si>
  <si>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</si>
  <si>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</si>
  <si>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</si>
  <si>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</si>
  <si>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</si>
  <si>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</si>
  <si>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</si>
  <si>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</si>
  <si>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</si>
  <si>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</si>
  <si>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</si>
  <si>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</si>
  <si>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</si>
  <si>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</si>
  <si>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</si>
  <si>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</si>
  <si>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</si>
  <si>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</si>
  <si>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</si>
  <si>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</si>
  <si>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</si>
  <si>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</si>
  <si>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</si>
  <si>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</si>
  <si>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</si>
  <si>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</si>
  <si>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</si>
  <si>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</si>
  <si>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</si>
  <si>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</si>
  <si>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</si>
  <si>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</si>
  <si>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</si>
  <si>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</si>
  <si>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</si>
  <si>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</si>
  <si>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</si>
  <si>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</si>
  <si>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</si>
  <si>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</si>
  <si>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</si>
  <si>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</si>
  <si>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</si>
  <si>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</si>
  <si>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</si>
  <si>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</si>
  <si>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</si>
  <si>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</si>
  <si>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</si>
  <si>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</si>
  <si>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</si>
  <si>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</si>
  <si>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</si>
  <si>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</si>
  <si>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</si>
  <si>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</si>
  <si>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</si>
  <si>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</si>
  <si>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</si>
  <si>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</si>
  <si>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</si>
  <si>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</si>
  <si>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</si>
  <si>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</si>
  <si>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</si>
  <si>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</si>
  <si>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</si>
  <si>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</si>
  <si>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</si>
  <si>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</si>
  <si>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</si>
  <si>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</si>
  <si>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</si>
  <si>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</si>
  <si>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</si>
  <si>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</si>
  <si>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</si>
  <si>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</si>
  <si>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</si>
  <si>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</si>
  <si>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</si>
  <si>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</si>
  <si>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</si>
  <si>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</si>
  <si>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</si>
  <si>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</si>
  <si>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</si>
  <si>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</si>
  <si>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</si>
  <si>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</si>
  <si>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</si>
  <si>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</si>
  <si>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</si>
  <si>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</si>
  <si>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</si>
  <si>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</si>
  <si>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</si>
  <si>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</si>
  <si>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</si>
  <si>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</si>
  <si>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</si>
  <si>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</si>
  <si>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</si>
  <si>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</si>
  <si>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</si>
  <si>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</si>
  <si>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</si>
  <si>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</si>
  <si>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</si>
  <si>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</si>
  <si>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</si>
  <si>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</si>
  <si>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</si>
  <si>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</si>
  <si>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</si>
  <si>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</si>
  <si>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</si>
  <si>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</si>
  <si>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</si>
  <si>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</si>
  <si>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</si>
  <si>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</si>
  <si>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</si>
  <si>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</si>
  <si>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</si>
  <si>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</si>
  <si>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</si>
  <si>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</si>
  <si>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</si>
  <si>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</si>
  <si>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</si>
  <si>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</si>
  <si>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</si>
  <si>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</si>
  <si>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</si>
  <si>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</si>
  <si>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</si>
  <si>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</si>
  <si>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</si>
  <si>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</si>
  <si>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</si>
  <si>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</si>
  <si>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</si>
  <si>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</si>
  <si>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</si>
  <si>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</si>
  <si>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</si>
  <si>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</si>
  <si>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</si>
  <si>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</si>
  <si>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</si>
  <si>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</si>
  <si>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</si>
  <si>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</si>
  <si>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</si>
  <si>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</si>
  <si>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</si>
  <si>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</si>
  <si>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</si>
  <si>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</si>
  <si>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</si>
  <si>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</si>
  <si>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</si>
  <si>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</si>
  <si>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</si>
  <si>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</si>
  <si>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</si>
  <si>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</si>
  <si>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</si>
  <si>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</si>
  <si>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15-12-2009 00:00:00</t>
  </si>
  <si>
    <t>30479693</t>
  </si>
  <si>
    <t>ООО «Специализированная компания автотехники – база»</t>
  </si>
  <si>
    <t>8602228656</t>
  </si>
  <si>
    <t>30838384</t>
  </si>
  <si>
    <t>ООО «Теплосети Березово»</t>
  </si>
  <si>
    <t>8613002499</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</si>
  <si>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</si>
  <si>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</si>
  <si>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</si>
  <si>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</si>
  <si>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</si>
  <si>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</si>
  <si>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</si>
  <si>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</si>
  <si>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</si>
  <si>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</si>
  <si>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</si>
  <si>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</si>
  <si>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</si>
  <si>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</si>
  <si>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</si>
  <si>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</si>
  <si>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</si>
  <si>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</si>
  <si>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</si>
  <si>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</si>
  <si>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</si>
  <si>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</si>
  <si>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</si>
  <si>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</si>
  <si>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</si>
  <si>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</si>
  <si>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</si>
  <si>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</si>
  <si>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</si>
  <si>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</si>
  <si>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</si>
  <si>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</si>
  <si>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</si>
  <si>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</si>
  <si>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</si>
  <si>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</si>
  <si>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</si>
  <si>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</si>
  <si>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</si>
  <si>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</si>
  <si>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</si>
  <si>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</si>
  <si>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</si>
  <si>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</si>
  <si>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</si>
  <si>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</si>
  <si>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</si>
  <si>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</si>
  <si>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</si>
  <si>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</si>
  <si>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</si>
  <si>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</si>
  <si>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</si>
  <si>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</si>
  <si>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</si>
  <si>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</si>
  <si>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</si>
  <si>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</si>
  <si>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</si>
  <si>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</si>
  <si>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</si>
  <si>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</si>
  <si>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</si>
  <si>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</si>
  <si>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</si>
  <si>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</si>
  <si>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</si>
  <si>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</si>
  <si>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</si>
  <si>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</si>
  <si>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</si>
  <si>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</si>
  <si>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</si>
  <si>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</si>
  <si>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</si>
  <si>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</si>
  <si>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</si>
  <si>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</si>
  <si>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</si>
  <si>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</si>
  <si>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</si>
  <si>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</si>
  <si>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</si>
  <si>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</si>
  <si>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</si>
  <si>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</si>
  <si>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</si>
  <si>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</si>
  <si>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</si>
  <si>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</si>
  <si>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</si>
  <si>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</si>
  <si>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</si>
  <si>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</si>
  <si>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</si>
  <si>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</si>
  <si>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</si>
  <si>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</si>
  <si>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</si>
  <si>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</si>
  <si>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</si>
  <si>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</si>
  <si>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</si>
  <si>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</si>
  <si>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</si>
  <si>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</si>
  <si>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</si>
  <si>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</si>
  <si>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</si>
  <si>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</si>
  <si>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26375620</t>
  </si>
  <si>
    <t>Свердловская дирекция по эксплуатации зданий и сооружений - структурное подразделение Свердловской железной дороги - филиала ОАО "РЖД"</t>
  </si>
  <si>
    <t>667845023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</si>
  <si>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</si>
  <si>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</si>
  <si>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</si>
  <si>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</si>
  <si>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</si>
  <si>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</si>
  <si>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</si>
  <si>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</si>
  <si>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</si>
  <si>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</si>
  <si>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</si>
  <si>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</si>
  <si>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</si>
  <si>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</si>
  <si>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</si>
  <si>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</si>
  <si>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</si>
  <si>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</si>
  <si>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</si>
  <si>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</si>
  <si>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</si>
  <si>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</si>
  <si>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</si>
  <si>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</si>
  <si>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</si>
  <si>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</si>
  <si>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</si>
  <si>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</si>
  <si>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</si>
  <si>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</si>
  <si>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</si>
  <si>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</si>
  <si>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</si>
  <si>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</si>
  <si>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</si>
  <si>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</si>
  <si>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</si>
  <si>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</si>
  <si>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</si>
  <si>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</si>
  <si>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</si>
  <si>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</si>
  <si>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</si>
  <si>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</si>
  <si>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</si>
  <si>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</si>
  <si>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</si>
  <si>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</si>
  <si>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</si>
  <si>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</si>
  <si>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</si>
  <si>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</si>
  <si>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</si>
  <si>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</si>
  <si>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</si>
  <si>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</si>
  <si>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</si>
  <si>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</si>
  <si>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</si>
  <si>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</si>
  <si>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</si>
  <si>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</si>
  <si>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</si>
  <si>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</si>
  <si>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</si>
  <si>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</si>
  <si>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</si>
  <si>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</si>
  <si>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</si>
  <si>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</si>
  <si>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</si>
  <si>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</si>
  <si>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</si>
  <si>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</si>
  <si>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</si>
  <si>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</si>
  <si>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</si>
  <si>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</si>
  <si>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</si>
  <si>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</si>
  <si>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</si>
  <si>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</si>
  <si>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</si>
  <si>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</si>
  <si>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</si>
  <si>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</si>
  <si>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</si>
  <si>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</si>
  <si>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</si>
  <si>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</si>
  <si>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</si>
  <si>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</si>
  <si>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</si>
  <si>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</si>
  <si>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</si>
  <si>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</si>
  <si>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</si>
  <si>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</si>
  <si>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</si>
  <si>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</si>
  <si>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</si>
  <si>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</si>
  <si>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</si>
  <si>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</si>
  <si>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</si>
  <si>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</si>
  <si>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</si>
  <si>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</si>
  <si>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</si>
  <si>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</si>
  <si>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</si>
  <si>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</si>
  <si>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</si>
  <si>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</si>
  <si>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</si>
  <si>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</si>
  <si>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</si>
  <si>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</si>
  <si>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</si>
  <si>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</si>
  <si>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</si>
  <si>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</si>
  <si>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</si>
  <si>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</si>
  <si>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</si>
  <si>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</si>
  <si>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</si>
  <si>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</si>
  <si>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</si>
  <si>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</si>
  <si>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</si>
  <si>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</si>
  <si>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</si>
  <si>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</si>
  <si>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</si>
  <si>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</si>
  <si>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</si>
  <si>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</si>
  <si>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</si>
  <si>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</si>
  <si>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</si>
  <si>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</si>
  <si>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</si>
  <si>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</si>
  <si>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</si>
  <si>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</si>
  <si>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</si>
  <si>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</si>
  <si>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</si>
  <si>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</si>
  <si>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</si>
  <si>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</si>
  <si>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</si>
  <si>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</si>
  <si>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</si>
  <si>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</si>
  <si>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</si>
  <si>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</si>
  <si>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</si>
  <si>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</si>
  <si>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</si>
  <si>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</si>
  <si>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</si>
  <si>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</si>
  <si>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</si>
  <si>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</si>
  <si>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</si>
  <si>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</si>
  <si>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</si>
  <si>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</si>
  <si>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</si>
  <si>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</si>
  <si>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</si>
  <si>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</si>
  <si>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</si>
  <si>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</si>
  <si>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</si>
  <si>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</si>
  <si>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</si>
  <si>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</si>
  <si>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</si>
  <si>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</si>
  <si>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</si>
  <si>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</si>
  <si>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</si>
  <si>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</si>
  <si>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</si>
  <si>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</si>
  <si>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</si>
  <si>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</si>
  <si>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</si>
  <si>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</si>
  <si>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</si>
  <si>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</si>
  <si>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</si>
  <si>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</si>
  <si>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</si>
  <si>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</si>
  <si>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</si>
  <si>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</si>
  <si>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</si>
  <si>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</si>
  <si>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</si>
  <si>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</si>
  <si>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</si>
  <si>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</si>
  <si>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</si>
  <si>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</si>
  <si>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</si>
  <si>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</si>
  <si>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</si>
  <si>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</si>
  <si>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</si>
  <si>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</si>
  <si>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</si>
  <si>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</si>
  <si>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</si>
  <si>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</si>
  <si>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</si>
  <si>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</si>
  <si>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</si>
  <si>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</si>
  <si>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</si>
  <si>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</si>
  <si>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</si>
  <si>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</si>
  <si>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</si>
  <si>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</si>
  <si>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</si>
  <si>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</si>
  <si>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</si>
  <si>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</si>
  <si>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</si>
  <si>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</si>
  <si>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</si>
  <si>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</si>
  <si>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</si>
  <si>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</si>
  <si>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</si>
  <si>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</si>
  <si>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</si>
  <si>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</si>
  <si>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</si>
  <si>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</si>
  <si>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</si>
  <si>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</si>
  <si>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</si>
  <si>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</si>
  <si>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</si>
  <si>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</si>
  <si>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</si>
  <si>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</si>
  <si>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</si>
  <si>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</si>
  <si>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</si>
  <si>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</si>
  <si>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</si>
  <si>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</si>
  <si>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</si>
  <si>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</si>
  <si>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</si>
  <si>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</si>
  <si>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</si>
  <si>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</si>
  <si>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</si>
  <si>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</si>
  <si>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</si>
  <si>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</si>
  <si>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</si>
  <si>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</si>
  <si>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</si>
  <si>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</si>
  <si>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</si>
  <si>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</si>
  <si>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</si>
  <si>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</si>
  <si>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</si>
  <si>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</si>
  <si>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</si>
  <si>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</si>
  <si>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</si>
  <si>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</si>
  <si>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</si>
  <si>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</si>
  <si>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</si>
  <si>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</si>
  <si>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</si>
  <si>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</si>
  <si>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</si>
  <si>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</si>
  <si>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</si>
  <si>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</si>
  <si>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</si>
  <si>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</si>
  <si>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</si>
  <si>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</si>
  <si>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</si>
  <si>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</si>
  <si>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</si>
  <si>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</si>
  <si>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</si>
  <si>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</si>
  <si>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</si>
  <si>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</si>
  <si>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</si>
  <si>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</si>
  <si>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</si>
  <si>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</si>
  <si>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</si>
  <si>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</si>
  <si>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</si>
  <si>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</si>
  <si>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</si>
  <si>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</si>
  <si>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</si>
  <si>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</si>
  <si>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</si>
  <si>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</si>
  <si>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</si>
  <si>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</si>
  <si>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</si>
  <si>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</si>
  <si>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</si>
  <si>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</si>
  <si>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</si>
  <si>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</si>
  <si>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</si>
  <si>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</si>
  <si>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</si>
  <si>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</si>
  <si>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</si>
  <si>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</si>
  <si>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</si>
  <si>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</si>
  <si>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</si>
  <si>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</si>
  <si>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</si>
  <si>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</si>
  <si>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</si>
  <si>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</si>
  <si>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</si>
  <si>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</si>
  <si>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</si>
  <si>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</si>
  <si>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</si>
  <si>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</si>
  <si>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</si>
  <si>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</si>
  <si>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</si>
  <si>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</si>
  <si>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</si>
  <si>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</si>
  <si>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</si>
  <si>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</si>
  <si>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</si>
  <si>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</si>
  <si>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</si>
  <si>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</si>
  <si>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</si>
  <si>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</si>
  <si>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</si>
  <si>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</si>
  <si>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</si>
  <si>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</si>
  <si>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</si>
  <si>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</si>
  <si>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</si>
  <si>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</si>
  <si>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</si>
  <si>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</si>
  <si>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</si>
  <si>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</si>
  <si>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</si>
  <si>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</si>
  <si>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</si>
  <si>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</si>
  <si>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</si>
  <si>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</si>
  <si>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</si>
  <si>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</si>
  <si>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</si>
  <si>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</si>
  <si>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</si>
  <si>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</si>
  <si>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</si>
  <si>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</si>
  <si>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</si>
  <si>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</si>
  <si>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</si>
  <si>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</si>
  <si>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</si>
  <si>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</si>
  <si>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</si>
  <si>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</si>
  <si>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</si>
  <si>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</si>
  <si>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</si>
  <si>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</si>
  <si>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</si>
  <si>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</si>
  <si>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</si>
  <si>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</si>
  <si>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</si>
  <si>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</si>
  <si>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</si>
  <si>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</si>
  <si>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</si>
  <si>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</si>
  <si>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</si>
  <si>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</si>
  <si>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</si>
  <si>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</si>
  <si>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</si>
  <si>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</si>
  <si>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</si>
  <si>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</si>
  <si>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</si>
  <si>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</si>
  <si>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</si>
  <si>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</si>
  <si>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</si>
  <si>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</si>
  <si>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</si>
  <si>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</si>
  <si>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</si>
  <si>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</si>
  <si>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</si>
  <si>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</si>
  <si>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</si>
  <si>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</si>
  <si>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</si>
  <si>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</si>
  <si>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</si>
  <si>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</si>
  <si>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</si>
  <si>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</si>
  <si>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</si>
  <si>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</si>
  <si>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</si>
  <si>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t>
  </si>
  <si>
    <t>71876000</t>
  </si>
  <si>
    <t>75</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</si>
  <si>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</si>
  <si>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</si>
  <si>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</si>
  <si>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</si>
  <si>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</si>
  <si>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</si>
  <si>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</si>
  <si>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</si>
  <si>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</si>
  <si>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</si>
  <si>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</si>
  <si>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</si>
  <si>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</si>
  <si>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</si>
  <si>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</si>
  <si>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</si>
  <si>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</si>
  <si>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</si>
  <si>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</si>
  <si>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</si>
  <si>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</si>
  <si>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</si>
  <si>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</si>
  <si>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</si>
  <si>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</si>
  <si>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</si>
  <si>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</si>
  <si>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</si>
  <si>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</si>
  <si>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</si>
  <si>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</si>
  <si>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</si>
  <si>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</si>
  <si>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</si>
  <si>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</si>
  <si>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</si>
  <si>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</si>
  <si>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</si>
  <si>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</si>
  <si>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</si>
  <si>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</si>
  <si>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</si>
  <si>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</si>
  <si>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</si>
  <si>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</si>
  <si>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</si>
  <si>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</si>
  <si>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</si>
  <si>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</si>
  <si>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</si>
  <si>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</si>
  <si>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</si>
  <si>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</si>
  <si>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</si>
  <si>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</si>
  <si>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</si>
  <si>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</si>
  <si>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</si>
  <si>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</si>
  <si>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</si>
  <si>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</si>
  <si>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</si>
  <si>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</si>
  <si>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</si>
  <si>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</si>
  <si>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</si>
  <si>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</si>
  <si>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</si>
  <si>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</si>
  <si>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</si>
  <si>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</si>
  <si>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</si>
  <si>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</si>
  <si>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</si>
  <si>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</si>
  <si>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</si>
  <si>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</si>
  <si>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</si>
  <si>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</si>
  <si>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</si>
  <si>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</si>
  <si>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</si>
  <si>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</si>
  <si>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</si>
  <si>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</si>
  <si>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</si>
  <si>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</si>
  <si>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</si>
  <si>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</si>
  <si>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</si>
  <si>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</si>
  <si>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</si>
  <si>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</si>
  <si>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</si>
  <si>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</si>
  <si>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</si>
  <si>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</si>
  <si>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</si>
  <si>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</si>
  <si>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1-ип от 14.04.2026 ФИЛИАЛ АКЦИОНЕРНОГО ОБЩЕСТВА "ЯМАЛКОММУНЭНЕРГО" В ГОРОДЕ МУРАВЛЕНКО "ТЕПЛО" в сфере теплоснабжения по модернизации систем теплоснабжения, на территории городского округа Муравленко на 2026-2033 годы</t>
  </si>
  <si>
    <t>14.04.2026</t>
  </si>
  <si>
    <t>31.12.2033</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</si>
  <si>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</si>
  <si>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</si>
  <si>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</si>
  <si>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</si>
  <si>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</si>
  <si>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</si>
  <si>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</si>
  <si>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</si>
  <si>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</si>
  <si>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</si>
  <si>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</si>
  <si>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</si>
  <si>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</si>
  <si>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</si>
  <si>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</si>
  <si>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</si>
  <si>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</si>
  <si>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</si>
  <si>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</si>
  <si>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</si>
  <si>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</si>
  <si>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</si>
  <si>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</si>
  <si>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</si>
  <si>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</si>
  <si>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</si>
  <si>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3-ип от 23.04.2026 ФИЛИАЛ АКЦИОНЕРНОГО ОБЩЕСТВА "ЯМАЛКОММУНЭНЕРГО" В ПРИУРАЛЬСКОМ РАЙОНЕ в сфере теплоснабжения по модернизации и реконструкции систем теплоснабжения, на территории муниципального округа Приуральский район на 2026-2030 годы</t>
  </si>
  <si>
    <t>23.04.2026</t>
  </si>
  <si>
    <t>31.12.2030</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</si>
  <si>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</si>
  <si>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</si>
  <si>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</si>
  <si>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</si>
  <si>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33-Пр-63 от 09.08.2022 ООО "СГЭС" в сфере теплоснабжения по строительству котельных и тепловых сетей, на территории городского округа Сургут на 2023-2029 годы</t>
  </si>
  <si>
    <t>31.12.2029</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</si>
  <si>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</si>
  <si>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</si>
  <si>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</si>
  <si>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</si>
  <si>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</si>
  <si>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</si>
  <si>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</si>
  <si>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</si>
  <si>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</si>
  <si>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</si>
  <si>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</si>
  <si>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</si>
  <si>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</si>
  <si>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</si>
  <si>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</si>
  <si>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</si>
  <si>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2024-2027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</si>
  <si>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</si>
  <si>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</si>
  <si>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</si>
  <si>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</si>
  <si>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</si>
  <si>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</si>
  <si>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</si>
  <si>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</si>
  <si>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</si>
  <si>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</si>
  <si>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42-Пр-63 от 29.11.2023 АО "НИЖНЕВАРТОВСКАЯ ГРЭС" в сфере теплоснабжения по реконструкции систем центрального теплоснабжения (за исключением тепловых сетей) на 2024 год</t>
  </si>
  <si>
    <t>31.12.2024</t>
  </si>
  <si>
    <t>Инвестиционная программа № 46-Пр-100 от 23.06.2026 МУП "ТО УТВИВ №1" МО СР в сфере теплоснабжения по реконструкции тепловых сетей на 2027-2029 годы</t>
  </si>
  <si>
    <t>01.01.2027</t>
  </si>
  <si>
    <t>Инвестиционная программа № 46-Пр-101 от 23.06.2026 АО "УТВИК" в сфере теплоснабжения по модернизации котельной, на территории городского округа Покачи на 2027 год</t>
  </si>
  <si>
    <t>Инвестиционная программа № 46-Пр-104 от 26.06.2026 МУП "УТВИВ"СИБИРЯК" МО С.П. НИЖНЕСОРТЫМСКИЙ в сфере теплоснабжения по модернизации и реконструкции магистральных сетей на 2027 год</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</si>
  <si>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</si>
  <si>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</si>
  <si>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46-Пр-118 от 30.07.2026 МП "ХАНТЫ-МАНСИЙСКГАЗ" в сфере теплоснабжения по реконструкции тепловых сетей, на территории городского округа Ханты-Мансийск на 2027-2031 годы</t>
  </si>
  <si>
    <t>31.12.2031</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</si>
  <si>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</si>
  <si>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</si>
  <si>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</si>
  <si>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46-Пр-69 от 06.05.2026 АО "УТС" в сфере теплоснабжения по реконструкции тепловых сетей, на территории городского округа Ханты-Мансийск на 2027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</si>
  <si>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</si>
  <si>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46-Пр-75 от 13.05.2026 МП МО ОКТЯБРЬСКИЙ РАЙОН "ОКС" в сфере теплоснабжения по модернизации котельных, на территории городского поселения Приобье, Октябрьский муниципальный район на 2027-2031 годы</t>
  </si>
  <si>
    <t>Инвестиционная программа № 46-Пр-78 от 20.05.2026 МУП "ЮГОРСКЭНЕРГОГАЗ" в сфере теплоснабжения по модернизации, реконструкции и техническому перевооружению котельных, на территории городского округа Югорск на 2027-2029 годы</t>
  </si>
  <si>
    <t>Инвестиционная программа № 46-Пр-82 от 25.05.2026 ЛГ МУП "УТВИВ" в сфере теплоснабжения по модернизации котельной, на территории городского поселения Лянтор, Сургутский муниципальный район на 2027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</si>
  <si>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</si>
  <si>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</si>
  <si>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</si>
  <si>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46-Пр-85 от 28.05.2026 МУП "РТС" ГОРОДА РАДУЖНЫЙ в сфере горячего водоснабжения по модернизации и реконструкции сетей ГВС, на территории городского округа Радужный на 2027-2029 годы</t>
  </si>
  <si>
    <t>Инвестиционная программа № 46-Пр-87 от 02.06.2026 МУП "ТЕПЛОСЕТИ САРАНПАУЛЬ" в сфере теплоснабжения по модернизации тепловых сетей, на территории сельского поселения Саранпауль, Березовский муниципальный район на 2027-2028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</si>
  <si>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</si>
  <si>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</si>
  <si>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46-Пр-94 от 17.06.2026 МУП "РТС" ГОРОДА РАДУЖНЫЙ в сфере теплоснабжения по модернизации тепловых сетей, на территории городского округа Радужный на 2027-2028 годы</t>
  </si>
  <si>
    <t>Инвестиционная программа № 46-Пр-95 от 17.06.2026 ПМУП "УТВС" в сфере горячего водоснабжения по модернизации ЦТП, на территории городского поселения Пойковский, Нефтеюганский муниципальный район на 2027-2029 годы</t>
  </si>
  <si>
    <t>Инвестиционная программа № 46-Пр-96 от 19.06.2026 МУП "ТО УТВИВ №1" МО СР в сфере горячего водоснабжения по реконструкции сетей ГВС на 2027-2029 годы</t>
  </si>
  <si>
    <t>Инвестиционная программа № 46-Пр-97 от 19.06.2026 МУП "ТВК" в сфере теплоснабжения по модернизации котельных, на территории городского округа Мегион на 2027-2029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</si>
  <si>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</si>
  <si>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</si>
  <si>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</si>
  <si>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</si>
  <si>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</si>
  <si>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</si>
  <si>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</si>
  <si>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</si>
  <si>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</si>
  <si>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</si>
  <si>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</si>
  <si>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</si>
  <si>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</si>
  <si>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</si>
  <si>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</si>
  <si>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</si>
  <si>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</si>
  <si>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</si>
  <si>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</si>
  <si>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</si>
  <si>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</si>
  <si>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</si>
  <si>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</si>
  <si>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</si>
  <si>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</si>
  <si>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</si>
  <si>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</si>
  <si>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</si>
  <si>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</si>
  <si>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</si>
  <si>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</si>
  <si>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</si>
  <si>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</si>
  <si>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</si>
  <si>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</si>
  <si>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</si>
  <si>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</si>
  <si>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</si>
  <si>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</si>
  <si>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</si>
  <si>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</si>
  <si>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</si>
  <si>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106</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</si>
  <si>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</si>
  <si>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107</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</si>
  <si>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</si>
  <si>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108</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</si>
  <si>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</si>
  <si>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109</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</si>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</sst>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7577D-8351-1B6B-A4CA-0.6418B9D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E63A71B-4E6F-7D66-EBA6-0.50E7A899}" mc:Ignorable="x14ac xr xr2 xr3">
  <sheetPr>
    <tabColor rgb="FFCCCCFF"/>
  </sheetPr>
  <dimension ref="A1:Q79"/>
  <sheetViews>
    <sheetView topLeftCell="A1" showGridLines="0" zoomScale="90" workbookViewId="0">
      <selection activeCell="I67" sqref="I67"/>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F3B31025-3E61-4443-746C-0.4C509554}"/>
    <hyperlink ref="H17" location="Титульный!H9" display="Как заполнить?" tooltip="Помощь по работе с полями отчётной формы" xr:uid="{.04C1C95-1A36-0EC3-8768-0.6B0C6696}"/>
    <hyperlink ref="H39" location="Титульный!H9" display="Как заполнить?" tooltip="Помощь по работе с полями отчётной формы" xr:uid="{CAC3CBAE-27A7-1167-3EBB-0.8AFD0A7E}"/>
    <hyperlink ref="H62" location="Титульный!H9" display="Как заполнить?" tooltip="Помощь по работе с полями отчётной формы" xr:uid="{3D4AFE0B-3801-44A6-23F4-0.7F0367C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3FB045-766E-5835-7993-0.0EE86EB3}"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Нягань(71879000)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5ED7B-7077-11C8-853B-0.FC9C1DCD}"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«Няганские газораспределительные сети»</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INDEX(VD_NAME_LIST,MATCH("4190064",VD_ID_LIST,0))&amp;"; "&amp;INDEX(VD_NAME_LIST,MATCH("4190070",VD_ID_LIST,0))</f>
        <v>Производство тепловой энергии. Некомбинированная выработка; Сбыт. Тепловая энергия</v>
      </c>
      <c r="F13" s="2112" t="s">
        <v>19</v>
      </c>
      <c r="G13" s="2113"/>
      <c r="H13" s="2114">
        <v>1</v>
      </c>
      <c r="I13" s="2629" t="s">
        <v>22</v>
      </c>
      <c r="J13" s="2107" t="s">
        <v>19</v>
      </c>
      <c r="K13" s="602"/>
      <c r="L13" s="527" t="s">
        <v>109</v>
      </c>
      <c r="M13" s="603" t="s">
        <v>22</v>
      </c>
      <c r="N13" s="812"/>
      <c r="O13" s="1416" t="s">
        <v>117</v>
      </c>
      <c r="P13" s="1413" t="str">
        <f>$E$13</f>
        <v>Производство тепловой энергии. Некомбинированная выработка; Сбыт. Тепловая энергия</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0"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C16AAA-26F7-1DCB-4AAE-0.E30B287D}"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«Няганские газораспределительные сети»</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123</v>
      </c>
      <c r="F9" s="2103"/>
      <c r="G9" s="2127" t="s">
        <v>105</v>
      </c>
      <c r="H9" s="2127" t="s">
        <v>88</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89</v>
      </c>
      <c r="F10" s="1284" t="s">
        <v>129</v>
      </c>
      <c r="G10" s="2127"/>
      <c r="H10" s="2127"/>
      <c r="I10" s="2127"/>
      <c r="J10" s="2127"/>
      <c r="K10" s="110" t="s">
        <v>108</v>
      </c>
      <c r="L10" s="2127" t="s">
        <v>88</v>
      </c>
      <c r="M10" s="2127"/>
      <c r="N10" s="110" t="s">
        <v>130</v>
      </c>
      <c r="O10" s="110" t="s">
        <v>108</v>
      </c>
      <c r="P10" s="2127" t="s">
        <v>88</v>
      </c>
      <c r="Q10" s="2127"/>
      <c r="R10" s="110" t="s">
        <v>130</v>
      </c>
      <c r="S10" s="283" t="s">
        <v>108</v>
      </c>
      <c r="T10" s="2127" t="s">
        <v>88</v>
      </c>
      <c r="U10" s="2127"/>
      <c r="V10" s="283" t="s">
        <v>89</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B7D373-19C1-7186-8744-0.7A44E19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«Няганские газораспределительные сети»</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123</v>
      </c>
      <c r="G8" s="2193"/>
      <c r="H8" s="2192" t="s">
        <v>88</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89</v>
      </c>
      <c r="G9" s="2175" t="s">
        <v>129</v>
      </c>
      <c r="H9" s="2194"/>
      <c r="I9" s="2195"/>
      <c r="J9" s="2101"/>
      <c r="K9" s="1559"/>
      <c r="L9" s="2127" t="s">
        <v>287</v>
      </c>
      <c r="M9" s="2101"/>
      <c r="N9" s="2192" t="s">
        <v>88</v>
      </c>
      <c r="O9" s="2193"/>
      <c r="P9" s="2127" t="s">
        <v>130</v>
      </c>
      <c r="Q9" s="1556"/>
      <c r="R9" s="2127" t="s">
        <v>287</v>
      </c>
      <c r="S9" s="2101"/>
      <c r="T9" s="2192" t="s">
        <v>88</v>
      </c>
      <c r="U9" s="2193"/>
      <c r="V9" s="2127" t="s">
        <v>130</v>
      </c>
      <c r="W9" s="1556"/>
      <c r="X9" s="2127" t="s">
        <v>287</v>
      </c>
      <c r="Y9" s="2101"/>
      <c r="Z9" s="2192" t="s">
        <v>88</v>
      </c>
      <c r="AA9" s="2193"/>
      <c r="AB9" s="2127" t="s">
        <v>288</v>
      </c>
      <c r="AC9" s="1556"/>
      <c r="AD9" s="2127" t="s">
        <v>287</v>
      </c>
      <c r="AE9" s="2101"/>
      <c r="AF9" s="2192" t="s">
        <v>88</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051AF7-1118-7D44-FD1D-0.71B54B0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«Няганские газораспределительные сети»</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88</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Ханты-Мансийский автономный округ</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306</v>
      </c>
      <c r="E14" s="1010" t="s">
        <v>307</v>
      </c>
      <c r="F14" s="1011" t="str">
        <f>IF(inn="","",inn)</f>
        <v>8610023966</v>
      </c>
      <c r="G14" s="1012" t="s">
        <v>308</v>
      </c>
      <c r="H14" s="475"/>
      <c r="J14" s="455">
        <v>0</v>
      </c>
    </row>
    <row customHeight="1" ht="22.5" hidden="1">
      <c r="A15" s="457"/>
      <c r="B15" s="502"/>
      <c r="C15" s="457"/>
      <c r="D15" s="1009" t="s">
        <v>309</v>
      </c>
      <c r="E15" s="1010" t="s">
        <v>310</v>
      </c>
      <c r="F15" s="1011" t="str">
        <f>IF(kpp="","",kpp)</f>
        <v>861001001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90</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305</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337</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337</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339</v>
      </c>
      <c r="H44" s="475"/>
      <c r="J44" s="455">
        <v>22</v>
      </c>
    </row>
    <row customHeight="1" ht="23.25">
      <c r="A45" s="457"/>
      <c r="B45" s="502"/>
      <c r="C45" s="457"/>
      <c r="D45" s="440">
        <f>D44+1</f>
        <v>12</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341</v>
      </c>
      <c r="H46" s="475"/>
      <c r="J46" s="455">
        <v>23</v>
      </c>
    </row>
    <row customHeight="1" ht="24">
      <c r="A47" s="2202"/>
      <c r="B47" s="502"/>
      <c r="C47" s="492"/>
      <c r="D47" s="440" t="str">
        <f>D45&amp;".2"</f>
        <v>12.2</v>
      </c>
      <c r="E47" s="442" t="s">
        <v>342</v>
      </c>
      <c r="F47" s="490"/>
      <c r="G47" s="437" t="s">
        <v>343</v>
      </c>
      <c r="H47" s="475"/>
      <c r="J47" s="455">
        <v>23</v>
      </c>
    </row>
    <row customHeight="1" ht="24">
      <c r="A48" s="2202"/>
      <c r="B48" s="502"/>
      <c r="C48" s="492"/>
      <c r="D48" s="440" t="str">
        <f>D45&amp;".3"</f>
        <v>12.3</v>
      </c>
      <c r="E48" s="442" t="s">
        <v>344</v>
      </c>
      <c r="F48" s="490"/>
      <c r="G48" s="437" t="s">
        <v>345</v>
      </c>
      <c r="H48" s="475"/>
      <c r="J48" s="455">
        <v>23</v>
      </c>
    </row>
    <row customHeight="1" ht="24">
      <c r="A49" s="2202"/>
      <c r="B49" s="502"/>
      <c r="C49" s="492"/>
      <c r="D49" s="440" t="str">
        <f>IF(TEMPLATE_SPHERE="TKO",D45&amp;".0",D45&amp;".4")</f>
        <v>12.4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13</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F95333-5CE8-C59B-E3BD-0.FF98BBC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«Няганские газораспределительные сети»</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2935C8-785E-71F8-D58E-0.763517F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«Няганские газораспределительные сети»</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88</v>
      </c>
      <c r="E11" s="2223" t="s">
        <v>105</v>
      </c>
      <c r="F11" s="2192" t="s">
        <v>88</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9BCB33-950C-CF0D-8FEB-0.4EB56A9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«Няганские газораспределительные сети»</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88</v>
      </c>
      <c r="F8" s="823"/>
      <c r="G8" s="465" t="s">
        <v>86</v>
      </c>
      <c r="H8" s="465" t="s">
        <v>87</v>
      </c>
      <c r="I8" s="414" t="s">
        <v>85</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C14B5A-F379-0A05-5215-0.15F32EB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37BAE2-140E-759B-59BC-0.FF1ADA3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F73C0D-DC16-66C6-3C5D-0.ECF2184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00ADB-EEAC-D212-4067-0.A28F79C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A85B05-2FAA-0E7C-E2BF-0.D90BD09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DE2DE2-0813-7227-5C1A-0.BD119A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0E99C-4CD3-DB77-D903-0.6A8C4B6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871275-9851-8E17-5E5F-0.C904F7E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F5028-3F44-C2CD-A529-0.6540AEF}"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«Няганские газораспределительные сети»</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88</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226665-B2DB-5297-34C2-0.4E616CA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«Няганские газораспределительные сети»</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88</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B0ABF-C68C-8874-C071-0.C876674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3F94E-9D22-4ABA-4AAA-0.993E16C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1C3769-B352-C31D-5EFC-0.1168C2A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CA3543-BC5D-C7C3-B03F-0.49FE21A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274FF5-8E88-2EA2-E921-0.55DF307}"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88</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5E0253-2FBB-BCB7-0705-0.25FB838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«Няганские газораспределительные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6A621C-E25C-EECD-41C9-0.DFBD7D0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80E9C6-8C27-17C2-D24E-0.4348D6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9DB2CD-1F65-7B9D-5558-0.C602254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«Няганские газораспределительные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2094AC-EDD5-80E2-3D3E-0.91802A8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9C7D94-CC64-EC9E-7097-0.84AE76A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F501FE-6B8E-FADA-4DBB-0.48797A3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«Няганские газораспределительные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94750F-FF98-432A-6917-0.0CE2123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48"/>
      <c r="G21" s="2248"/>
      <c r="H21" s="2248"/>
      <c r="I21" s="2248"/>
      <c r="J21" s="556"/>
      <c r="AF21" s="1631">
        <v>24</v>
      </c>
    </row>
    <row customHeight="1" ht="25.2">
      <c r="E22" s="2249" t="str">
        <f>IF(org=0,"Не определено",org)</f>
        <v>ООО «Няганские газораспределительные сети»</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 Сбыт. Тепловая энергия</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88</v>
      </c>
      <c r="F29" s="1653" t="s">
        <v>301</v>
      </c>
      <c r="G29" s="1653" t="s">
        <v>565</v>
      </c>
      <c r="H29" s="1653" t="s">
        <v>302</v>
      </c>
      <c r="I29" s="1653" t="s">
        <v>302</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551</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551</v>
      </c>
      <c r="H32" s="557"/>
      <c r="I32" s="557"/>
      <c r="J32" s="289" t="str">
        <f>FHD_NOTE_P_3</f>
        <v/>
      </c>
      <c r="K32" s="1636" t="str">
        <f>IF((LEN(E32)-LEN(SUBSTITUTE(E32,".","")))/LEN(".")=1,"p","")</f>
        <v>p</v>
      </c>
      <c r="AF32" s="1631">
        <v>11</v>
      </c>
    </row>
    <row customHeight="1" ht="11.25">
      <c r="A33" s="2371" t="s">
        <v>567</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551</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572</v>
      </c>
      <c r="C47" s="1636"/>
      <c r="D47" s="575"/>
      <c r="E47" s="546" t="str">
        <f>FHD_NUM_P_11</f>
        <v>2.4</v>
      </c>
      <c r="F47" s="1524" t="str">
        <f>FHD_P_11</f>
        <v>Расходы на приобретение холодной воды, используемой в технологическом процессе</v>
      </c>
      <c r="G47" s="1878" t="s">
        <v>551</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573</v>
      </c>
      <c r="C48" s="1636"/>
      <c r="D48" s="1638"/>
      <c r="E48" s="546" t="str">
        <f>FHD_NUM_P_12</f>
        <v>2.5</v>
      </c>
      <c r="F48" s="1524" t="str">
        <f>FHD_P_12</f>
        <v>Расходы на  хим.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551</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производственных средств</v>
      </c>
      <c r="G65" s="1878" t="s">
        <v>551</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575</v>
      </c>
      <c r="C67" s="1636"/>
      <c r="D67" s="1638"/>
      <c r="E67" s="546" t="str">
        <f>FHD_NUM_P_31</f>
        <v/>
      </c>
      <c r="F67" s="1524" t="str">
        <f>FHD_P_31</f>
        <v/>
      </c>
      <c r="G67" s="1878" t="s">
        <v>551</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c r="A72" s="989" t="s">
        <v>577</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578</v>
      </c>
      <c r="C80" s="1636"/>
      <c r="D80" s="1638"/>
      <c r="E80" s="546" t="str">
        <f>FHD_NUM_P_42</f>
        <v/>
      </c>
      <c r="F80" s="2073" t="str">
        <f>FHD_P_42</f>
        <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c r="A99" s="2371" t="s">
        <v>584</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555</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585</v>
      </c>
      <c r="G101" s="572"/>
      <c r="H101" s="573"/>
      <c r="I101" s="573"/>
      <c r="J101" s="1004" t="s">
        <v>586</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555</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582</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587</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582</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582</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c r="A113" s="989" t="s">
        <v>590</v>
      </c>
      <c r="D113" s="1638"/>
      <c r="E113" s="546" t="str">
        <f>FHD_NUM_P_73</f>
        <v>14</v>
      </c>
      <c r="F113" s="1880" t="str">
        <f>FHD_P_73</f>
        <v>Среднесписочная численность административно-управленческого персонала</v>
      </c>
      <c r="G113" s="970" t="s">
        <v>589</v>
      </c>
      <c r="H113" s="968"/>
      <c r="I113" s="968"/>
      <c r="J113" s="289" t="str">
        <f>FHD_NOTE_P_73</f>
        <v/>
      </c>
      <c r="K113" s="543"/>
      <c r="AF113" s="1631">
        <v>0</v>
      </c>
    </row>
    <row customHeight="1" ht="33.75" hidden="1">
      <c r="A114" s="989" t="s">
        <v>591</v>
      </c>
      <c r="D114" s="1638"/>
      <c r="E114" s="546" t="str">
        <f>FHD_NUM_P_74</f>
        <v/>
      </c>
      <c r="F114" s="1880" t="str">
        <f>FHD_P_74</f>
        <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596</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559</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585</v>
      </c>
      <c r="G122" s="572"/>
      <c r="H122" s="573"/>
      <c r="I122" s="573"/>
      <c r="J122" s="1004" t="s">
        <v>597</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561</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585</v>
      </c>
      <c r="G125" s="572"/>
      <c r="H125" s="573"/>
      <c r="I125" s="573"/>
      <c r="J125" s="1004" t="s">
        <v>598</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599</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600</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587</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305</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587</v>
      </c>
      <c r="D129" s="1638"/>
      <c r="E129" s="546" t="str">
        <f>FHD_NUM_P_83</f>
        <v>19.1</v>
      </c>
      <c r="F129" s="1524" t="str">
        <f>FHD_P_83</f>
        <v>Информация о показателях физического износа объектов теплоснабжения</v>
      </c>
      <c r="G129" s="1878" t="s">
        <v>305</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587</v>
      </c>
      <c r="D130" s="1638"/>
      <c r="E130" s="546" t="str">
        <f>FHD_NUM_P_84</f>
        <v>19.2</v>
      </c>
      <c r="F130" s="1524" t="str">
        <f>FHD_P_84</f>
        <v>Информация о показателях энергетической эффективности объектов теплоснабжения</v>
      </c>
      <c r="G130" s="1878" t="s">
        <v>305</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23ADF1-CE99-8CE2-0ADD-0.E852900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«Няганские газораспределительные сети»</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88</v>
      </c>
      <c r="E10" s="2127" t="s">
        <v>88</v>
      </c>
      <c r="F10" s="2127"/>
      <c r="G10" s="521" t="s">
        <v>301</v>
      </c>
      <c r="H10" s="2127" t="s">
        <v>88</v>
      </c>
      <c r="I10" s="2127"/>
      <c r="J10" s="521" t="s">
        <v>601</v>
      </c>
      <c r="K10" s="521" t="s">
        <v>602</v>
      </c>
      <c r="L10" s="2127" t="s">
        <v>88</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Производство тепловой энергии. Некомбинированная выработка; Сбыт.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84562B-F49E-3BF4-29B1-0.9B4F13E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«Няганские газораспределительные сети»</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 Сбыт. Тепловая энергия</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88</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3BD29-565E-9B19-B2CA-0.0463811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«Няганские газораспределительные сети»</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88</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90</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A1E754-FC7F-678F-237C-0.0A7AE457}"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«Няганские газораспределительные сети»</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 Сбыт. Тепловая энергия</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88</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90</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A5833C-672E-511C-A3CF-0.A80277B5}"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«Няганские газораспределительные сети»</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 Сбыт. Тепловая энергия</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88</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51F22-BE62-B5ED-8B6B-0.293D3743}"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«Няганские газораспределительные сети»</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 Сбыт. Тепловая энергия</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88</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807</v>
      </c>
      <c r="D13" s="953" t="s">
        <v>109</v>
      </c>
      <c r="E13" s="279" t="s">
        <v>808</v>
      </c>
      <c r="F13" s="660" t="s">
        <v>809</v>
      </c>
      <c r="G13" s="557"/>
      <c r="H13" s="661"/>
      <c r="I13" s="557"/>
      <c r="J13" s="661"/>
      <c r="K13" s="289" t="s">
        <v>810</v>
      </c>
      <c r="L13" s="720"/>
      <c r="X13" s="505">
        <v>0</v>
      </c>
    </row>
    <row customHeight="1" ht="22.5">
      <c r="A14" s="2392"/>
      <c r="D14" s="539" t="s">
        <v>110</v>
      </c>
      <c r="E14" s="279" t="s">
        <v>811</v>
      </c>
      <c r="F14" s="660" t="s">
        <v>812</v>
      </c>
      <c r="G14" s="557"/>
      <c r="H14" s="662"/>
      <c r="I14" s="557"/>
      <c r="J14" s="662"/>
      <c r="K14" s="289" t="s">
        <v>813</v>
      </c>
      <c r="L14" s="720"/>
      <c r="X14" s="505">
        <v>0</v>
      </c>
    </row>
    <row s="1635" customFormat="1" customHeight="1" ht="78.75">
      <c r="A15" s="2392"/>
      <c r="B15" s="511"/>
      <c r="D15" s="953" t="s">
        <v>90</v>
      </c>
      <c r="E15" s="707" t="s">
        <v>814</v>
      </c>
      <c r="F15" s="950" t="s">
        <v>305</v>
      </c>
      <c r="G15" s="950" t="s">
        <v>305</v>
      </c>
      <c r="H15" s="106"/>
      <c r="I15" s="950" t="s">
        <v>305</v>
      </c>
      <c r="J15" s="106"/>
      <c r="K15" s="289" t="s">
        <v>815</v>
      </c>
      <c r="L15" s="720"/>
      <c r="X15" s="758">
        <v>0</v>
      </c>
    </row>
    <row s="1635" customFormat="1" customHeight="1" ht="22.5">
      <c r="A16" s="2392"/>
      <c r="B16" s="511"/>
      <c r="D16" s="953" t="s">
        <v>323</v>
      </c>
      <c r="E16" s="954" t="s">
        <v>816</v>
      </c>
      <c r="F16" s="950" t="s">
        <v>817</v>
      </c>
      <c r="G16" s="817"/>
      <c r="H16" s="106"/>
      <c r="I16" s="817"/>
      <c r="J16" s="106"/>
      <c r="K16" s="289"/>
      <c r="L16" s="720"/>
      <c r="X16" s="758">
        <v>0</v>
      </c>
    </row>
    <row s="1635" customFormat="1" customHeight="1" ht="22.5">
      <c r="A17" s="2392"/>
      <c r="B17" s="511"/>
      <c r="D17" s="953" t="s">
        <v>331</v>
      </c>
      <c r="E17" s="954" t="s">
        <v>818</v>
      </c>
      <c r="F17" s="950" t="s">
        <v>819</v>
      </c>
      <c r="G17" s="817"/>
      <c r="H17" s="106"/>
      <c r="I17" s="817"/>
      <c r="J17" s="106"/>
      <c r="K17" s="289"/>
      <c r="L17" s="720"/>
      <c r="X17" s="758">
        <v>0</v>
      </c>
    </row>
    <row s="1635" customFormat="1" customHeight="1" ht="33.75">
      <c r="A18" s="2392"/>
      <c r="B18" s="511"/>
      <c r="D18" s="953" t="s">
        <v>333</v>
      </c>
      <c r="E18" s="954" t="s">
        <v>820</v>
      </c>
      <c r="F18" s="950" t="s">
        <v>570</v>
      </c>
      <c r="G18" s="680"/>
      <c r="H18" s="106"/>
      <c r="I18" s="680"/>
      <c r="J18" s="106"/>
      <c r="K18" s="289"/>
      <c r="L18" s="720"/>
      <c r="X18" s="758">
        <v>0</v>
      </c>
    </row>
    <row customHeight="1" ht="101.25">
      <c r="A19" s="2392"/>
      <c r="D19" s="953" t="s">
        <v>91</v>
      </c>
      <c r="E19" s="279" t="s">
        <v>821</v>
      </c>
      <c r="F19" s="660" t="s">
        <v>545</v>
      </c>
      <c r="G19" s="663"/>
      <c r="H19" s="662"/>
      <c r="I19" s="955"/>
      <c r="J19" s="662"/>
      <c r="K19" s="289" t="s">
        <v>822</v>
      </c>
      <c r="L19" s="720"/>
      <c r="X19" s="505">
        <v>0</v>
      </c>
    </row>
    <row s="1635" customFormat="1" customHeight="1" ht="18.75">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c r="A21" s="2392"/>
      <c r="C21" s="956"/>
      <c r="D21" s="953" t="s">
        <v>756</v>
      </c>
      <c r="E21" s="576" t="s">
        <v>824</v>
      </c>
      <c r="F21" s="950" t="s">
        <v>825</v>
      </c>
      <c r="G21" s="680"/>
      <c r="H21" s="106"/>
      <c r="I21" s="680"/>
      <c r="J21" s="106"/>
      <c r="K21" s="948"/>
      <c r="L21" s="720"/>
      <c r="W21" s="675"/>
      <c r="X21" s="758">
        <v>0</v>
      </c>
    </row>
    <row s="1635" customFormat="1" customHeight="1" ht="33.75">
      <c r="A22" s="2392"/>
      <c r="C22" s="956"/>
      <c r="D22" s="953" t="s">
        <v>759</v>
      </c>
      <c r="E22" s="576" t="s">
        <v>826</v>
      </c>
      <c r="F22" s="950" t="s">
        <v>827</v>
      </c>
      <c r="G22" s="680"/>
      <c r="H22" s="106"/>
      <c r="I22" s="680"/>
      <c r="J22" s="106"/>
      <c r="K22" s="948"/>
      <c r="L22" s="720"/>
      <c r="W22" s="675"/>
      <c r="X22" s="758">
        <v>0</v>
      </c>
    </row>
    <row s="1635" customFormat="1" customHeight="1" ht="22.5">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c r="A24" s="2392"/>
      <c r="C24" s="956"/>
      <c r="D24" s="953" t="s">
        <v>829</v>
      </c>
      <c r="E24" s="576" t="s">
        <v>830</v>
      </c>
      <c r="F24" s="950" t="s">
        <v>831</v>
      </c>
      <c r="G24" s="680"/>
      <c r="H24" s="686"/>
      <c r="I24" s="680"/>
      <c r="J24" s="686"/>
      <c r="K24" s="948"/>
      <c r="L24" s="720"/>
      <c r="W24" s="675"/>
      <c r="X24" s="758">
        <v>0</v>
      </c>
    </row>
    <row s="1635" customFormat="1" customHeight="1" ht="22.5">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c r="A26" s="2392"/>
      <c r="C26" s="956"/>
      <c r="D26" s="953" t="s">
        <v>834</v>
      </c>
      <c r="E26" s="553" t="s">
        <v>835</v>
      </c>
      <c r="F26" s="950" t="s">
        <v>836</v>
      </c>
      <c r="G26" s="680"/>
      <c r="H26" s="686"/>
      <c r="I26" s="680"/>
      <c r="J26" s="686"/>
      <c r="K26" s="948"/>
      <c r="L26" s="720"/>
      <c r="W26" s="675"/>
      <c r="X26" s="758">
        <v>0</v>
      </c>
    </row>
    <row s="1635" customFormat="1" customHeight="1" ht="18.75">
      <c r="A27" s="2392"/>
      <c r="C27" s="956"/>
      <c r="D27" s="953" t="s">
        <v>837</v>
      </c>
      <c r="E27" s="553" t="s">
        <v>838</v>
      </c>
      <c r="F27" s="950" t="s">
        <v>839</v>
      </c>
      <c r="G27" s="680"/>
      <c r="H27" s="686"/>
      <c r="I27" s="680"/>
      <c r="J27" s="686"/>
      <c r="K27" s="948"/>
      <c r="L27" s="720"/>
      <c r="W27" s="675"/>
      <c r="X27" s="758">
        <v>0</v>
      </c>
    </row>
    <row s="1635" customFormat="1" customHeight="1" ht="18.75">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c r="A29" s="2392"/>
      <c r="C29" s="956"/>
      <c r="D29" s="953" t="s">
        <v>842</v>
      </c>
      <c r="E29" s="553" t="s">
        <v>835</v>
      </c>
      <c r="F29" s="950" t="s">
        <v>843</v>
      </c>
      <c r="G29" s="680"/>
      <c r="H29" s="686"/>
      <c r="I29" s="680"/>
      <c r="J29" s="686"/>
      <c r="K29" s="948"/>
      <c r="L29" s="720"/>
      <c r="W29" s="675"/>
      <c r="X29" s="758">
        <v>0</v>
      </c>
    </row>
    <row s="1635" customFormat="1" customHeight="1" ht="18.75">
      <c r="A30" s="2392"/>
      <c r="C30" s="956"/>
      <c r="D30" s="953" t="s">
        <v>844</v>
      </c>
      <c r="E30" s="553" t="s">
        <v>845</v>
      </c>
      <c r="F30" s="950" t="s">
        <v>846</v>
      </c>
      <c r="G30" s="680"/>
      <c r="H30" s="686"/>
      <c r="I30" s="680"/>
      <c r="J30" s="686"/>
      <c r="K30" s="948"/>
      <c r="L30" s="720"/>
      <c r="W30" s="675"/>
      <c r="X30" s="758">
        <v>0</v>
      </c>
    </row>
    <row customHeight="1" ht="126.75">
      <c r="A31" s="2392"/>
      <c r="D31" s="953" t="s">
        <v>111</v>
      </c>
      <c r="E31" s="279" t="s">
        <v>847</v>
      </c>
      <c r="F31" s="660" t="s">
        <v>557</v>
      </c>
      <c r="G31" s="557"/>
      <c r="H31" s="662"/>
      <c r="I31" s="557"/>
      <c r="J31" s="662"/>
      <c r="K31" s="289" t="s">
        <v>848</v>
      </c>
      <c r="L31" s="720"/>
      <c r="X31" s="505">
        <v>0</v>
      </c>
    </row>
    <row customHeight="1" ht="56.25">
      <c r="A32" s="2392"/>
      <c r="D32" s="953" t="s">
        <v>92</v>
      </c>
      <c r="E32" s="279" t="s">
        <v>849</v>
      </c>
      <c r="F32" s="539" t="s">
        <v>819</v>
      </c>
      <c r="G32" s="557"/>
      <c r="H32" s="662"/>
      <c r="I32" s="557"/>
      <c r="J32" s="662"/>
      <c r="K32" s="289" t="s">
        <v>850</v>
      </c>
      <c r="L32" s="720"/>
      <c r="X32" s="505">
        <v>0</v>
      </c>
    </row>
    <row customHeight="1" ht="11.25">
      <c r="A33" s="2392"/>
      <c r="E33" s="664"/>
      <c r="F33" s="181"/>
      <c r="G33" s="181"/>
      <c r="H33" s="181"/>
      <c r="I33" s="181"/>
      <c r="J33" s="181"/>
      <c r="K33" s="181"/>
      <c r="X33" s="505">
        <v>0</v>
      </c>
    </row>
    <row customHeight="1" ht="12.75">
      <c r="A34" s="2392"/>
      <c r="D34" s="65">
        <v>1</v>
      </c>
      <c r="E34" s="335" t="s">
        <v>851</v>
      </c>
      <c r="X34" s="505">
        <v>0</v>
      </c>
    </row>
    <row customHeight="1" ht="11.25">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110</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90</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91</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111</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92</v>
      </c>
      <c r="E60" s="666" t="s">
        <v>887</v>
      </c>
      <c r="F60" s="721" t="s">
        <v>557</v>
      </c>
      <c r="G60" s="742"/>
      <c r="H60" s="1023"/>
      <c r="I60" s="742"/>
      <c r="J60" s="1023"/>
      <c r="K60" s="302" t="s">
        <v>888</v>
      </c>
      <c r="X60" s="758">
        <v>0</v>
      </c>
    </row>
    <row s="1635" customFormat="1" customHeight="1" ht="33.75" hidden="1">
      <c r="A61" s="2392"/>
      <c r="B61" s="511"/>
      <c r="D61" s="665" t="s">
        <v>93</v>
      </c>
      <c r="E61" s="666" t="s">
        <v>889</v>
      </c>
      <c r="F61" s="726" t="s">
        <v>819</v>
      </c>
      <c r="G61" s="668"/>
      <c r="H61" s="1023"/>
      <c r="I61" s="668"/>
      <c r="J61" s="1023"/>
      <c r="K61" s="289"/>
      <c r="X61" s="758">
        <v>0</v>
      </c>
    </row>
    <row s="1635" customFormat="1" customHeight="1" ht="22.5" hidden="1">
      <c r="A62" s="2392"/>
      <c r="B62" s="511" t="s">
        <v>587</v>
      </c>
      <c r="D62" s="665" t="s">
        <v>112</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110</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90</v>
      </c>
      <c r="E71" s="666" t="s">
        <v>901</v>
      </c>
      <c r="F71" s="660" t="s">
        <v>861</v>
      </c>
      <c r="G71" s="557"/>
      <c r="H71" s="1030"/>
      <c r="I71" s="557"/>
      <c r="J71" s="1030"/>
      <c r="K71" s="302"/>
      <c r="X71" s="758">
        <v>0</v>
      </c>
    </row>
    <row s="1635" customFormat="1" customHeight="1" ht="56.25" hidden="1">
      <c r="A72" s="2392"/>
      <c r="B72" s="511"/>
      <c r="D72" s="665" t="s">
        <v>91</v>
      </c>
      <c r="E72" s="666" t="s">
        <v>902</v>
      </c>
      <c r="F72" s="721" t="s">
        <v>557</v>
      </c>
      <c r="G72" s="742"/>
      <c r="H72" s="1023"/>
      <c r="I72" s="742"/>
      <c r="J72" s="1023"/>
      <c r="K72" s="302"/>
      <c r="X72" s="758">
        <v>0</v>
      </c>
    </row>
    <row s="1635" customFormat="1" customHeight="1" ht="33.75" hidden="1">
      <c r="A73" s="2392"/>
      <c r="B73" s="511"/>
      <c r="D73" s="665" t="s">
        <v>111</v>
      </c>
      <c r="E73" s="666" t="s">
        <v>903</v>
      </c>
      <c r="F73" s="726" t="s">
        <v>819</v>
      </c>
      <c r="G73" s="668"/>
      <c r="H73" s="1023"/>
      <c r="I73" s="668"/>
      <c r="J73" s="1023"/>
      <c r="K73" s="289"/>
      <c r="X73" s="758">
        <v>0</v>
      </c>
    </row>
    <row s="1635" customFormat="1" customHeight="1" ht="22.5" hidden="1">
      <c r="A74" s="2392"/>
      <c r="B74" s="511" t="s">
        <v>587</v>
      </c>
      <c r="D74" s="665" t="s">
        <v>92</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90</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91</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92</v>
      </c>
      <c r="E96" s="666" t="s">
        <v>929</v>
      </c>
      <c r="F96" s="726" t="s">
        <v>819</v>
      </c>
      <c r="G96" s="728"/>
      <c r="H96" s="1023"/>
      <c r="I96" s="728"/>
      <c r="J96" s="1023"/>
      <c r="K96" s="289"/>
      <c r="X96" s="758">
        <v>0</v>
      </c>
    </row>
    <row s="1635" customFormat="1" customHeight="1" ht="22.5" hidden="1">
      <c r="A97" s="2392"/>
      <c r="B97" s="511" t="s">
        <v>587</v>
      </c>
      <c r="D97" s="665" t="s">
        <v>93</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822C4-8977-BAE5-358D-0.A305A5B4}"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2633" t="s">
        <v>22</v>
      </c>
      <c r="J9" s="2634" t="s">
        <v>22</v>
      </c>
      <c r="K9" s="289"/>
      <c r="V9" s="505">
        <v>0</v>
      </c>
    </row>
    <row customHeight="1" ht="15" hidden="1">
      <c r="A10" s="505"/>
      <c r="B10" s="2397"/>
      <c r="C10" s="2398"/>
      <c r="D10" s="689" t="str">
        <f>B9&amp;".2"</f>
        <v>.2</v>
      </c>
      <c r="E10" s="690" t="s">
        <v>942</v>
      </c>
      <c r="F10" s="691" t="s">
        <v>305</v>
      </c>
      <c r="G10" s="1732" t="s">
        <v>22</v>
      </c>
      <c r="H10" s="401" t="s">
        <v>22</v>
      </c>
      <c r="I10" s="2635" t="s">
        <v>22</v>
      </c>
      <c r="J10" s="2634" t="s">
        <v>22</v>
      </c>
      <c r="K10" s="289" t="s">
        <v>943</v>
      </c>
      <c r="V10" s="505">
        <v>0</v>
      </c>
    </row>
    <row customHeight="1" ht="15" hidden="1">
      <c r="A11" s="505"/>
      <c r="B11" s="2397"/>
      <c r="C11" s="2398"/>
      <c r="D11" s="689" t="str">
        <f>B9&amp;".3"</f>
        <v>.3</v>
      </c>
      <c r="E11" s="690" t="s">
        <v>944</v>
      </c>
      <c r="F11" s="691" t="s">
        <v>305</v>
      </c>
      <c r="G11" s="1732" t="s">
        <v>22</v>
      </c>
      <c r="H11" s="401" t="s">
        <v>22</v>
      </c>
      <c r="I11" s="2635" t="s">
        <v>22</v>
      </c>
      <c r="J11" s="2634"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2633" t="s">
        <v>22</v>
      </c>
      <c r="J13" s="2634" t="s">
        <v>22</v>
      </c>
      <c r="K13" s="289" t="s">
        <v>947</v>
      </c>
      <c r="V13" s="505">
        <v>0</v>
      </c>
    </row>
    <row customHeight="1" ht="15" hidden="1">
      <c r="B14" s="2397"/>
      <c r="C14" s="2398"/>
      <c r="D14" s="689" t="str">
        <f>B13&amp;".2"</f>
        <v>.2</v>
      </c>
      <c r="E14" s="690" t="s">
        <v>948</v>
      </c>
      <c r="F14" s="691" t="s">
        <v>305</v>
      </c>
      <c r="G14" s="1732" t="s">
        <v>22</v>
      </c>
      <c r="H14" s="401" t="s">
        <v>22</v>
      </c>
      <c r="I14" s="2635" t="s">
        <v>22</v>
      </c>
      <c r="J14" s="2634"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«Няганские газораспределительные сети»</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 Сбыт. Тепловая энергия</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88</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957</v>
      </c>
      <c r="J36" s="691" t="s">
        <v>305</v>
      </c>
      <c r="K36" s="289" t="s">
        <v>958</v>
      </c>
      <c r="V36" s="505">
        <v>68</v>
      </c>
    </row>
    <row customHeight="1" ht="11.549999999999999">
      <c r="A37" s="505"/>
      <c r="C37" s="505"/>
      <c r="D37" s="347"/>
      <c r="E37" s="580" t="s">
        <v>959</v>
      </c>
      <c r="F37" s="572"/>
      <c r="G37" s="694"/>
      <c r="H37" s="694"/>
      <c r="I37" s="694"/>
      <c r="J37" s="694"/>
      <c r="K37" s="573"/>
      <c r="U37" s="505"/>
      <c r="V37" s="505">
        <v>11</v>
      </c>
    </row>
    <row customHeight="1" ht="71.25">
      <c r="A38" s="505"/>
      <c r="B38" s="505" t="s">
        <v>960</v>
      </c>
      <c r="C38" s="526"/>
      <c r="D38" s="692">
        <v>4</v>
      </c>
      <c r="E38" s="693" t="s">
        <v>961</v>
      </c>
      <c r="F38" s="695" t="s">
        <v>305</v>
      </c>
      <c r="G38" s="814" t="s">
        <v>956</v>
      </c>
      <c r="H38" s="815" t="s">
        <v>305</v>
      </c>
      <c r="I38" s="524" t="s">
        <v>957</v>
      </c>
      <c r="J38" s="521" t="s">
        <v>305</v>
      </c>
      <c r="K38" s="679" t="s">
        <v>962</v>
      </c>
      <c r="V38" s="505">
        <v>68</v>
      </c>
    </row>
    <row customHeight="1" ht="11.549999999999999">
      <c r="A39" s="505"/>
      <c r="C39" s="505"/>
      <c r="D39" s="347"/>
      <c r="E39" s="580" t="s">
        <v>963</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1F3487-F846-4577-146D-0.9041BEFE}"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964</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«Няганские газораспределительные сети»</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964</v>
      </c>
      <c r="H9" s="2175" t="s">
        <v>965</v>
      </c>
      <c r="I9" s="2127" t="s">
        <v>966</v>
      </c>
      <c r="J9" s="2127" t="s">
        <v>967</v>
      </c>
      <c r="K9" s="2127" t="s">
        <v>968</v>
      </c>
      <c r="L9" s="2127" t="s">
        <v>969</v>
      </c>
      <c r="M9" s="2127" t="s">
        <v>970</v>
      </c>
      <c r="N9" s="2209" t="s">
        <v>971</v>
      </c>
      <c r="O9" s="2209"/>
      <c r="P9" s="2209"/>
      <c r="Q9" s="2399" t="s">
        <v>972</v>
      </c>
      <c r="R9" s="2400"/>
      <c r="S9" s="2400"/>
      <c r="T9" s="2401"/>
      <c r="U9" s="2399" t="s">
        <v>973</v>
      </c>
      <c r="V9" s="2400"/>
      <c r="W9" s="2400"/>
      <c r="X9" s="2401"/>
      <c r="Y9" s="2101" t="s">
        <v>974</v>
      </c>
      <c r="Z9" s="2102"/>
      <c r="AA9" s="2102"/>
      <c r="AB9" s="2103"/>
      <c r="AE9" s="758">
        <v>41</v>
      </c>
    </row>
    <row customHeight="1" ht="43.050000000000004">
      <c r="A10" s="905"/>
      <c r="B10" s="905"/>
      <c r="C10" s="905"/>
      <c r="F10" s="2175"/>
      <c r="G10" s="2175"/>
      <c r="H10" s="2232"/>
      <c r="I10" s="2175"/>
      <c r="J10" s="2175"/>
      <c r="K10" s="2175"/>
      <c r="L10" s="2175"/>
      <c r="M10" s="2175"/>
      <c r="N10" s="903" t="s">
        <v>975</v>
      </c>
      <c r="O10" s="903" t="s">
        <v>976</v>
      </c>
      <c r="P10" s="904" t="s">
        <v>977</v>
      </c>
      <c r="Q10" s="915" t="s">
        <v>89</v>
      </c>
      <c r="R10" s="915" t="s">
        <v>978</v>
      </c>
      <c r="S10" s="915" t="s">
        <v>979</v>
      </c>
      <c r="T10" s="916" t="s">
        <v>980</v>
      </c>
      <c r="U10" s="915" t="s">
        <v>89</v>
      </c>
      <c r="V10" s="915" t="s">
        <v>981</v>
      </c>
      <c r="W10" s="915" t="s">
        <v>979</v>
      </c>
      <c r="X10" s="916" t="s">
        <v>980</v>
      </c>
      <c r="Y10" s="301" t="s">
        <v>982</v>
      </c>
      <c r="Z10" s="2101" t="s">
        <v>88</v>
      </c>
      <c r="AA10" s="2103"/>
      <c r="AB10" s="1049" t="s">
        <v>983</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984</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985</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6ADBD-B975-EF96-F4FA-0.A88563C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«Няганские газораспределительные сети»</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986</v>
      </c>
      <c r="G9" s="2409" t="s">
        <v>987</v>
      </c>
      <c r="H9" s="2410"/>
      <c r="I9" s="2127" t="s">
        <v>988</v>
      </c>
      <c r="J9" s="2127"/>
      <c r="K9" s="2127" t="s">
        <v>989</v>
      </c>
      <c r="L9" s="2127"/>
      <c r="M9" s="2127"/>
      <c r="N9" s="2127"/>
      <c r="O9" s="2127"/>
      <c r="P9" s="2127"/>
      <c r="Q9" s="2127"/>
      <c r="R9" s="2127"/>
      <c r="S9" s="2127"/>
      <c r="T9" s="2127"/>
      <c r="U9" s="2127"/>
      <c r="V9" s="2127"/>
      <c r="W9" s="2127"/>
      <c r="X9" s="2127"/>
      <c r="Y9" s="2127"/>
      <c r="Z9" s="2192" t="s">
        <v>990</v>
      </c>
      <c r="AA9" s="2193"/>
      <c r="AB9" s="2127" t="s">
        <v>991</v>
      </c>
      <c r="AC9" s="2127"/>
      <c r="AD9" s="2127"/>
      <c r="AE9" s="2127"/>
      <c r="AF9" s="2175" t="s">
        <v>992</v>
      </c>
      <c r="AG9" s="2127" t="s">
        <v>993</v>
      </c>
      <c r="AH9" s="2127"/>
      <c r="AI9" s="2175" t="s">
        <v>994</v>
      </c>
      <c r="AJ9" s="2127" t="s">
        <v>995</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996</v>
      </c>
      <c r="L10" s="2101" t="s">
        <v>997</v>
      </c>
      <c r="M10" s="2103"/>
      <c r="N10" s="2127" t="s">
        <v>998</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999</v>
      </c>
      <c r="M11" s="2175" t="s">
        <v>1000</v>
      </c>
      <c r="N11" s="2127" t="s">
        <v>1001</v>
      </c>
      <c r="O11" s="2127"/>
      <c r="P11" s="2418" t="s">
        <v>982</v>
      </c>
      <c r="Q11" s="2418" t="s">
        <v>1002</v>
      </c>
      <c r="R11" s="2418" t="s">
        <v>1003</v>
      </c>
      <c r="S11" s="2418" t="s">
        <v>1004</v>
      </c>
      <c r="T11" s="2418"/>
      <c r="U11" s="2418"/>
      <c r="V11" s="2418"/>
      <c r="W11" s="2418"/>
      <c r="X11" s="2418"/>
      <c r="Y11" s="2418"/>
      <c r="Z11" s="2194"/>
      <c r="AA11" s="2195"/>
      <c r="AB11" s="2127" t="s">
        <v>1005</v>
      </c>
      <c r="AC11" s="2127"/>
      <c r="AD11" s="2101" t="s">
        <v>1006</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1007</v>
      </c>
      <c r="K12" s="2127"/>
      <c r="L12" s="2232"/>
      <c r="M12" s="2232"/>
      <c r="N12" s="2127"/>
      <c r="O12" s="2127"/>
      <c r="P12" s="2418"/>
      <c r="Q12" s="2418"/>
      <c r="R12" s="2418"/>
      <c r="S12" s="1134" t="s">
        <v>86</v>
      </c>
      <c r="T12" s="1134" t="s">
        <v>87</v>
      </c>
      <c r="U12" s="1134" t="s">
        <v>85</v>
      </c>
      <c r="V12" s="1134" t="s">
        <v>1008</v>
      </c>
      <c r="W12" s="1134" t="s">
        <v>85</v>
      </c>
      <c r="X12" s="1134" t="s">
        <v>1009</v>
      </c>
      <c r="Y12" s="1134" t="s">
        <v>1010</v>
      </c>
      <c r="Z12" s="2200"/>
      <c r="AA12" s="2201"/>
      <c r="AB12" s="1141" t="s">
        <v>1011</v>
      </c>
      <c r="AC12" s="1141" t="s">
        <v>1012</v>
      </c>
      <c r="AD12" s="1141" t="s">
        <v>1011</v>
      </c>
      <c r="AE12" s="1141" t="s">
        <v>1012</v>
      </c>
      <c r="AF12" s="2232"/>
      <c r="AG12" s="1154" t="s">
        <v>1013</v>
      </c>
      <c r="AH12" s="1154" t="s">
        <v>1014</v>
      </c>
      <c r="AI12" s="2232"/>
      <c r="AJ12" s="1154" t="s">
        <v>1013</v>
      </c>
      <c r="AK12" s="1154" t="s">
        <v>1014</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1015</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3C9A97-02AB-35C3-C2BC-0.4856A54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«Няганские газораспределительные сети»</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1016</v>
      </c>
      <c r="H10" s="2426" t="s">
        <v>1017</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1018</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1019</v>
      </c>
      <c r="G14" s="2421" t="s">
        <v>1020</v>
      </c>
      <c r="H14" s="2421"/>
      <c r="I14" s="2421"/>
      <c r="J14" s="2421"/>
      <c r="K14" s="1234"/>
      <c r="W14" s="1155">
        <v>11</v>
      </c>
    </row>
    <row customHeight="1" ht="11.549999999999999">
      <c r="F15" s="1230">
        <v>1</v>
      </c>
      <c r="G15" s="690" t="s">
        <v>1021</v>
      </c>
      <c r="H15" s="1236">
        <f>SUM(I15:J15)</f>
        <v>0</v>
      </c>
      <c r="I15" s="1236">
        <f>SUM(I16:I27)</f>
        <v>0</v>
      </c>
      <c r="J15" s="1225"/>
      <c r="K15" s="1234"/>
      <c r="W15" s="1155">
        <v>11</v>
      </c>
    </row>
    <row customHeight="1" ht="24">
      <c r="F16" s="1230" t="s">
        <v>1022</v>
      </c>
      <c r="G16" s="1237" t="s">
        <v>1023</v>
      </c>
      <c r="H16" s="1236">
        <f>SUM(I16:J16)</f>
        <v>0</v>
      </c>
      <c r="I16" s="1235"/>
      <c r="J16" s="1225"/>
      <c r="K16" s="1234"/>
      <c r="W16" s="1155">
        <v>23</v>
      </c>
    </row>
    <row customHeight="1" ht="24">
      <c r="F17" s="1230" t="s">
        <v>1024</v>
      </c>
      <c r="G17" s="1237" t="s">
        <v>1025</v>
      </c>
      <c r="H17" s="1236">
        <f>SUM(I17:J17)</f>
        <v>0</v>
      </c>
      <c r="I17" s="1235"/>
      <c r="J17" s="1225"/>
      <c r="K17" s="1234"/>
      <c r="W17" s="1155">
        <v>23</v>
      </c>
    </row>
    <row customHeight="1" ht="35.699999999999996">
      <c r="F18" s="1230" t="s">
        <v>1026</v>
      </c>
      <c r="G18" s="1237" t="s">
        <v>1027</v>
      </c>
      <c r="H18" s="1236">
        <f>SUM(I18:J18)</f>
        <v>0</v>
      </c>
      <c r="I18" s="1235"/>
      <c r="J18" s="1225"/>
      <c r="K18" s="1234"/>
      <c r="W18" s="1155">
        <v>34</v>
      </c>
    </row>
    <row customHeight="1" ht="35.699999999999996">
      <c r="F19" s="1230" t="s">
        <v>1028</v>
      </c>
      <c r="G19" s="1237" t="s">
        <v>1029</v>
      </c>
      <c r="H19" s="1236">
        <f>SUM(I19:J19)</f>
        <v>0</v>
      </c>
      <c r="I19" s="1235"/>
      <c r="J19" s="1225"/>
      <c r="K19" s="1234"/>
      <c r="W19" s="1155">
        <v>34</v>
      </c>
    </row>
    <row customHeight="1" ht="48.29999999999999">
      <c r="F20" s="1230" t="s">
        <v>1030</v>
      </c>
      <c r="G20" s="1237" t="s">
        <v>1031</v>
      </c>
      <c r="H20" s="1236">
        <f>SUM(I20:J20)</f>
        <v>0</v>
      </c>
      <c r="I20" s="1235"/>
      <c r="J20" s="1225"/>
      <c r="K20" s="1234"/>
      <c r="W20" s="1155">
        <v>46</v>
      </c>
    </row>
    <row customHeight="1" ht="35.699999999999996">
      <c r="F21" s="1230" t="s">
        <v>1032</v>
      </c>
      <c r="G21" s="1237" t="s">
        <v>1033</v>
      </c>
      <c r="H21" s="1236">
        <f>SUM(I21:J21)</f>
        <v>0</v>
      </c>
      <c r="I21" s="1235"/>
      <c r="J21" s="1225"/>
      <c r="K21" s="1234"/>
      <c r="W21" s="1155">
        <v>34</v>
      </c>
    </row>
    <row customHeight="1" ht="35.699999999999996">
      <c r="F22" s="1230" t="s">
        <v>1034</v>
      </c>
      <c r="G22" s="1237" t="s">
        <v>1035</v>
      </c>
      <c r="H22" s="1236">
        <f>SUM(I22:J22)</f>
        <v>0</v>
      </c>
      <c r="I22" s="1235"/>
      <c r="J22" s="1225"/>
      <c r="K22" s="1234"/>
      <c r="W22" s="1155">
        <v>34</v>
      </c>
    </row>
    <row customHeight="1" ht="24">
      <c r="F23" s="1230" t="s">
        <v>1036</v>
      </c>
      <c r="G23" s="1237" t="s">
        <v>1037</v>
      </c>
      <c r="H23" s="1236">
        <f>SUM(I23:J23)</f>
        <v>0</v>
      </c>
      <c r="I23" s="1235"/>
      <c r="J23" s="1225"/>
      <c r="K23" s="1234"/>
      <c r="W23" s="1155">
        <v>23</v>
      </c>
    </row>
    <row customHeight="1" ht="24">
      <c r="F24" s="1230" t="s">
        <v>1038</v>
      </c>
      <c r="G24" s="1237" t="s">
        <v>1039</v>
      </c>
      <c r="H24" s="1236">
        <f>SUM(I24:J24)</f>
        <v>0</v>
      </c>
      <c r="I24" s="1235"/>
      <c r="J24" s="1225"/>
      <c r="K24" s="1234"/>
      <c r="W24" s="1155">
        <v>23</v>
      </c>
    </row>
    <row customHeight="1" ht="35.699999999999996">
      <c r="F25" s="1230" t="s">
        <v>1040</v>
      </c>
      <c r="G25" s="1237" t="s">
        <v>1041</v>
      </c>
      <c r="H25" s="1236">
        <f>SUM(I25:J25)</f>
        <v>0</v>
      </c>
      <c r="I25" s="1235"/>
      <c r="J25" s="1225"/>
      <c r="K25" s="1234"/>
      <c r="W25" s="1155">
        <v>34</v>
      </c>
    </row>
    <row customHeight="1" ht="35.699999999999996">
      <c r="F26" s="1230" t="s">
        <v>1042</v>
      </c>
      <c r="G26" s="1237" t="s">
        <v>1043</v>
      </c>
      <c r="H26" s="1236">
        <f>SUM(I26:J26)</f>
        <v>0</v>
      </c>
      <c r="I26" s="1235"/>
      <c r="J26" s="1225"/>
      <c r="K26" s="1234"/>
      <c r="W26" s="1155">
        <v>34</v>
      </c>
    </row>
    <row customHeight="1" ht="11.549999999999999">
      <c r="F27" s="1230" t="s">
        <v>1044</v>
      </c>
      <c r="G27" s="1237" t="s">
        <v>1045</v>
      </c>
      <c r="H27" s="1236">
        <f>SUM(I27:J27)</f>
        <v>0</v>
      </c>
      <c r="I27" s="1235"/>
      <c r="J27" s="1225"/>
      <c r="K27" s="1234"/>
      <c r="W27" s="1155">
        <v>11</v>
      </c>
    </row>
    <row customHeight="1" ht="11.549999999999999">
      <c r="F28" s="1230">
        <v>2</v>
      </c>
      <c r="G28" s="690" t="s">
        <v>1046</v>
      </c>
      <c r="H28" s="1236">
        <f>SUM(I28:J28)</f>
        <v>0</v>
      </c>
      <c r="I28" s="1236">
        <f>SUM(I29:I31)</f>
        <v>0</v>
      </c>
      <c r="J28" s="1225"/>
      <c r="K28" s="1234"/>
      <c r="W28" s="1155">
        <v>11</v>
      </c>
    </row>
    <row customHeight="1" ht="11.549999999999999">
      <c r="F29" s="1230" t="s">
        <v>708</v>
      </c>
      <c r="G29" s="1237" t="s">
        <v>1047</v>
      </c>
      <c r="H29" s="1236">
        <f>SUM(I29:J29)</f>
        <v>0</v>
      </c>
      <c r="I29" s="1235"/>
      <c r="J29" s="1225"/>
      <c r="K29" s="1234"/>
      <c r="W29" s="1155">
        <v>11</v>
      </c>
    </row>
    <row customHeight="1" ht="11.549999999999999">
      <c r="F30" s="1230" t="s">
        <v>306</v>
      </c>
      <c r="G30" s="1237" t="s">
        <v>1048</v>
      </c>
      <c r="H30" s="1236">
        <f>SUM(I30:J30)</f>
        <v>0</v>
      </c>
      <c r="I30" s="1235"/>
      <c r="J30" s="1225"/>
      <c r="K30" s="1234"/>
      <c r="W30" s="1155">
        <v>11</v>
      </c>
    </row>
    <row customHeight="1" ht="11.549999999999999">
      <c r="F31" s="1230" t="s">
        <v>309</v>
      </c>
      <c r="G31" s="1237" t="s">
        <v>1049</v>
      </c>
      <c r="H31" s="1236">
        <f>SUM(I31:J31)</f>
        <v>0</v>
      </c>
      <c r="I31" s="1235"/>
      <c r="J31" s="1225"/>
      <c r="K31" s="1234"/>
      <c r="W31" s="1155">
        <v>11</v>
      </c>
    </row>
    <row customHeight="1" ht="11.549999999999999">
      <c r="F32" s="1230">
        <v>3</v>
      </c>
      <c r="G32" s="690" t="s">
        <v>1050</v>
      </c>
      <c r="H32" s="1236">
        <f>SUM(I32:J32)</f>
        <v>0</v>
      </c>
      <c r="I32" s="1236">
        <f>SUM(I33:I34)</f>
        <v>0</v>
      </c>
      <c r="J32" s="1225"/>
      <c r="K32" s="1234"/>
      <c r="W32" s="1155">
        <v>11</v>
      </c>
    </row>
    <row customHeight="1" ht="48.29999999999999">
      <c r="F33" s="1230" t="s">
        <v>323</v>
      </c>
      <c r="G33" s="1237" t="s">
        <v>1051</v>
      </c>
      <c r="H33" s="1236">
        <f>SUM(I33:J33)</f>
        <v>0</v>
      </c>
      <c r="I33" s="1235"/>
      <c r="J33" s="1225"/>
      <c r="K33" s="1234"/>
      <c r="W33" s="1155">
        <v>46</v>
      </c>
    </row>
    <row customHeight="1" ht="11.549999999999999">
      <c r="F34" s="1230" t="s">
        <v>331</v>
      </c>
      <c r="G34" s="1237" t="s">
        <v>1052</v>
      </c>
      <c r="H34" s="1236">
        <f>SUM(I34:J34)</f>
        <v>0</v>
      </c>
      <c r="I34" s="1235"/>
      <c r="J34" s="1225"/>
      <c r="K34" s="1234"/>
      <c r="W34" s="1155">
        <v>11</v>
      </c>
    </row>
    <row customHeight="1" ht="11.549999999999999">
      <c r="F35" s="1230">
        <v>4</v>
      </c>
      <c r="G35" s="690" t="s">
        <v>1053</v>
      </c>
      <c r="H35" s="1236">
        <f>SUM(I35:J35)</f>
        <v>0</v>
      </c>
      <c r="I35" s="1235"/>
      <c r="J35" s="1225"/>
      <c r="K35" s="1234"/>
      <c r="W35" s="1155">
        <v>11</v>
      </c>
    </row>
    <row customHeight="1" ht="11.549999999999999">
      <c r="F36" s="1230"/>
      <c r="G36" s="693" t="s">
        <v>1054</v>
      </c>
      <c r="H36" s="1236">
        <f>SUM(I36:J36)</f>
        <v>0</v>
      </c>
      <c r="I36" s="1236">
        <f>SUM(I15,I28,I32,I35)</f>
        <v>0</v>
      </c>
      <c r="J36" s="1225"/>
      <c r="K36" s="1234"/>
      <c r="W36" s="1155">
        <v>11</v>
      </c>
    </row>
    <row customHeight="1" ht="29.25">
      <c r="F37" s="1231" t="s">
        <v>1055</v>
      </c>
      <c r="G37" s="2422" t="s">
        <v>1056</v>
      </c>
      <c r="H37" s="2422"/>
      <c r="I37" s="2422"/>
      <c r="J37" s="2422"/>
      <c r="K37" s="1234"/>
      <c r="W37" s="1155">
        <v>28</v>
      </c>
    </row>
    <row customHeight="1" ht="24">
      <c r="F38" s="1230" t="s">
        <v>109</v>
      </c>
      <c r="G38" s="690" t="s">
        <v>1057</v>
      </c>
      <c r="H38" s="1236">
        <f>SUM(I38:J38)</f>
        <v>0</v>
      </c>
      <c r="I38" s="1236">
        <f>SUM(I39,I44,I47)</f>
        <v>0</v>
      </c>
      <c r="J38" s="1225"/>
      <c r="K38" s="1234"/>
      <c r="W38" s="1155">
        <v>23</v>
      </c>
    </row>
    <row customHeight="1" ht="11.549999999999999">
      <c r="F39" s="1230" t="s">
        <v>1022</v>
      </c>
      <c r="G39" s="1237" t="s">
        <v>1021</v>
      </c>
      <c r="H39" s="1236">
        <f>SUM(I39:J39)</f>
        <v>0</v>
      </c>
      <c r="I39" s="1236">
        <f>SUM(I40:I43)</f>
        <v>0</v>
      </c>
      <c r="J39" s="1225"/>
      <c r="K39" s="1234"/>
      <c r="W39" s="1155">
        <v>11</v>
      </c>
    </row>
    <row customHeight="1" ht="24">
      <c r="F40" s="1230" t="s">
        <v>1058</v>
      </c>
      <c r="G40" s="1238" t="s">
        <v>1059</v>
      </c>
      <c r="H40" s="1236">
        <f>SUM(I40:J40)</f>
        <v>0</v>
      </c>
      <c r="I40" s="1235"/>
      <c r="J40" s="1225"/>
      <c r="K40" s="1234"/>
      <c r="W40" s="1155">
        <v>23</v>
      </c>
    </row>
    <row customHeight="1" ht="11.549999999999999">
      <c r="F41" s="1230" t="s">
        <v>1060</v>
      </c>
      <c r="G41" s="1238" t="s">
        <v>1061</v>
      </c>
      <c r="H41" s="1236">
        <f>SUM(I41:J41)</f>
        <v>0</v>
      </c>
      <c r="I41" s="1235"/>
      <c r="J41" s="1225"/>
      <c r="K41" s="1234"/>
      <c r="W41" s="1155">
        <v>11</v>
      </c>
    </row>
    <row customHeight="1" ht="11.549999999999999">
      <c r="F42" s="1230" t="s">
        <v>1062</v>
      </c>
      <c r="G42" s="1238" t="s">
        <v>1063</v>
      </c>
      <c r="H42" s="1236">
        <f>SUM(I42:J42)</f>
        <v>0</v>
      </c>
      <c r="I42" s="1235"/>
      <c r="J42" s="1225"/>
      <c r="K42" s="1234"/>
      <c r="W42" s="1155">
        <v>11</v>
      </c>
    </row>
    <row customHeight="1" ht="35.699999999999996">
      <c r="F43" s="1230" t="s">
        <v>1064</v>
      </c>
      <c r="G43" s="1238" t="s">
        <v>1065</v>
      </c>
      <c r="H43" s="1236">
        <f>SUM(I43:J43)</f>
        <v>0</v>
      </c>
      <c r="I43" s="1235"/>
      <c r="J43" s="1225"/>
      <c r="K43" s="1234"/>
      <c r="W43" s="1155">
        <v>34</v>
      </c>
    </row>
    <row customHeight="1" ht="11.549999999999999">
      <c r="F44" s="1230" t="s">
        <v>1024</v>
      </c>
      <c r="G44" s="1237" t="s">
        <v>1050</v>
      </c>
      <c r="H44" s="1236">
        <f>SUM(I44:J44)</f>
        <v>0</v>
      </c>
      <c r="I44" s="1236">
        <f>SUM(I45:I46)</f>
        <v>0</v>
      </c>
      <c r="J44" s="1225"/>
      <c r="K44" s="1234"/>
      <c r="W44" s="1155">
        <v>11</v>
      </c>
    </row>
    <row customHeight="1" ht="48.29999999999999">
      <c r="F45" s="1230" t="s">
        <v>1066</v>
      </c>
      <c r="G45" s="1238" t="s">
        <v>1051</v>
      </c>
      <c r="H45" s="1236">
        <f>SUM(I45:J45)</f>
        <v>0</v>
      </c>
      <c r="I45" s="1235"/>
      <c r="J45" s="1225"/>
      <c r="K45" s="1234"/>
      <c r="W45" s="1155">
        <v>46</v>
      </c>
    </row>
    <row customHeight="1" ht="11.549999999999999">
      <c r="F46" s="1230" t="s">
        <v>1067</v>
      </c>
      <c r="G46" s="1238" t="s">
        <v>1052</v>
      </c>
      <c r="H46" s="1236">
        <f>SUM(I46:J46)</f>
        <v>0</v>
      </c>
      <c r="I46" s="1235"/>
      <c r="J46" s="1225"/>
      <c r="K46" s="1234"/>
      <c r="W46" s="1155">
        <v>11</v>
      </c>
    </row>
    <row customHeight="1" ht="11.549999999999999">
      <c r="F47" s="1230" t="s">
        <v>1026</v>
      </c>
      <c r="G47" s="1237" t="s">
        <v>1068</v>
      </c>
      <c r="H47" s="1236">
        <f>SUM(I47:J47)</f>
        <v>0</v>
      </c>
      <c r="I47" s="1235"/>
      <c r="J47" s="1225"/>
      <c r="K47" s="1234"/>
      <c r="W47" s="1155">
        <v>11</v>
      </c>
    </row>
    <row customHeight="1" ht="24">
      <c r="F48" s="1230" t="s">
        <v>110</v>
      </c>
      <c r="G48" s="690" t="s">
        <v>1069</v>
      </c>
      <c r="H48" s="1236">
        <f>SUM(I48:J48)</f>
        <v>0</v>
      </c>
      <c r="I48" s="1236">
        <f>SUM(I49,I54,I57)</f>
        <v>0</v>
      </c>
      <c r="J48" s="1225"/>
      <c r="K48" s="1234"/>
      <c r="W48" s="1155">
        <v>23</v>
      </c>
    </row>
    <row customHeight="1" ht="11.549999999999999">
      <c r="F49" s="1230" t="s">
        <v>708</v>
      </c>
      <c r="G49" s="1237" t="s">
        <v>1021</v>
      </c>
      <c r="H49" s="1236">
        <f>SUM(I49:J49)</f>
        <v>0</v>
      </c>
      <c r="I49" s="1236">
        <f>SUM(I50:I53)</f>
        <v>0</v>
      </c>
      <c r="J49" s="1225"/>
      <c r="K49" s="1234"/>
      <c r="W49" s="1155">
        <v>11</v>
      </c>
    </row>
    <row customHeight="1" ht="24">
      <c r="F50" s="1230" t="s">
        <v>711</v>
      </c>
      <c r="G50" s="1238" t="s">
        <v>1059</v>
      </c>
      <c r="H50" s="1236">
        <f>SUM(I50:J50)</f>
        <v>0</v>
      </c>
      <c r="I50" s="1235"/>
      <c r="J50" s="1225"/>
      <c r="K50" s="1234"/>
      <c r="W50" s="1155">
        <v>23</v>
      </c>
    </row>
    <row customHeight="1" ht="11.549999999999999">
      <c r="F51" s="1230" t="s">
        <v>714</v>
      </c>
      <c r="G51" s="1238" t="s">
        <v>1061</v>
      </c>
      <c r="H51" s="1236">
        <f>SUM(I51:J51)</f>
        <v>0</v>
      </c>
      <c r="I51" s="1235"/>
      <c r="J51" s="1225"/>
      <c r="K51" s="1234"/>
      <c r="W51" s="1155">
        <v>11</v>
      </c>
    </row>
    <row customHeight="1" ht="11.549999999999999">
      <c r="F52" s="1230" t="s">
        <v>1070</v>
      </c>
      <c r="G52" s="1238" t="s">
        <v>1063</v>
      </c>
      <c r="H52" s="1236">
        <f>SUM(I52:J52)</f>
        <v>0</v>
      </c>
      <c r="I52" s="1235"/>
      <c r="J52" s="1225"/>
      <c r="K52" s="1234"/>
      <c r="W52" s="1155">
        <v>11</v>
      </c>
    </row>
    <row customHeight="1" ht="35.699999999999996">
      <c r="F53" s="1230" t="s">
        <v>1071</v>
      </c>
      <c r="G53" s="1238" t="s">
        <v>1065</v>
      </c>
      <c r="H53" s="1236">
        <f>SUM(I53:J53)</f>
        <v>0</v>
      </c>
      <c r="I53" s="1235"/>
      <c r="J53" s="1225"/>
      <c r="K53" s="1234"/>
      <c r="W53" s="1155">
        <v>34</v>
      </c>
    </row>
    <row customHeight="1" ht="11.549999999999999">
      <c r="F54" s="1230" t="s">
        <v>306</v>
      </c>
      <c r="G54" s="1237" t="s">
        <v>1050</v>
      </c>
      <c r="H54" s="1236">
        <f>SUM(I54:J54)</f>
        <v>0</v>
      </c>
      <c r="I54" s="1236">
        <f>SUM(I55:I56)</f>
        <v>0</v>
      </c>
      <c r="J54" s="1225"/>
      <c r="K54" s="1234"/>
      <c r="W54" s="1155">
        <v>11</v>
      </c>
    </row>
    <row customHeight="1" ht="48.29999999999999">
      <c r="F55" s="1230" t="s">
        <v>718</v>
      </c>
      <c r="G55" s="1238" t="s">
        <v>1051</v>
      </c>
      <c r="H55" s="1236">
        <f>SUM(I55:J55)</f>
        <v>0</v>
      </c>
      <c r="I55" s="1235"/>
      <c r="J55" s="1225"/>
      <c r="K55" s="1234"/>
      <c r="W55" s="1155">
        <v>46</v>
      </c>
    </row>
    <row customHeight="1" ht="11.549999999999999">
      <c r="F56" s="1230" t="s">
        <v>720</v>
      </c>
      <c r="G56" s="1238" t="s">
        <v>1052</v>
      </c>
      <c r="H56" s="1236">
        <f>SUM(I56:J56)</f>
        <v>0</v>
      </c>
      <c r="I56" s="1235"/>
      <c r="J56" s="1225"/>
      <c r="K56" s="1234"/>
      <c r="W56" s="1155">
        <v>11</v>
      </c>
    </row>
    <row customHeight="1" ht="11.549999999999999">
      <c r="F57" s="1230" t="s">
        <v>309</v>
      </c>
      <c r="G57" s="1237" t="s">
        <v>1068</v>
      </c>
      <c r="H57" s="1236">
        <f>SUM(I57:J57)</f>
        <v>0</v>
      </c>
      <c r="I57" s="1235"/>
      <c r="J57" s="1225"/>
      <c r="K57" s="1234"/>
      <c r="W57" s="1155">
        <v>11</v>
      </c>
    </row>
    <row customHeight="1" ht="11.549999999999999">
      <c r="F58" s="1230"/>
      <c r="G58" s="1239" t="s">
        <v>1054</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C95C91-C63A-EB5C-CFFF-0.46A9D6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«Няганские газораспределительные сети»</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1072</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1073</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1074</v>
      </c>
      <c r="H11" s="2437" t="s">
        <v>1075</v>
      </c>
      <c r="I11" s="2437" t="s">
        <v>1076</v>
      </c>
      <c r="J11" s="2438"/>
      <c r="K11" s="2438"/>
      <c r="L11" s="2438"/>
      <c r="M11" s="2438"/>
      <c r="N11" s="2438"/>
      <c r="O11" s="2209" t="s">
        <v>1077</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1077</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1077</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1078</v>
      </c>
      <c r="P12" s="2209"/>
      <c r="Q12" s="2209"/>
      <c r="R12" s="2209"/>
      <c r="S12" s="2209" t="s">
        <v>1079</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1080</v>
      </c>
      <c r="BU12" s="2387"/>
      <c r="BV12" s="2387"/>
      <c r="BW12" s="2433"/>
      <c r="BX12" s="2386" t="s">
        <v>1081</v>
      </c>
      <c r="BY12" s="2387"/>
      <c r="BZ12" s="2387"/>
      <c r="CA12" s="2433"/>
      <c r="CB12" s="2386" t="s">
        <v>1082</v>
      </c>
      <c r="CC12" s="2433"/>
      <c r="CD12" s="2386" t="s">
        <v>1083</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1084</v>
      </c>
      <c r="CZ12" s="2387"/>
      <c r="DA12" s="2387"/>
      <c r="DB12" s="2387"/>
      <c r="DC12" s="2387"/>
      <c r="DD12" s="2433"/>
      <c r="DE12" s="2386" t="s">
        <v>1085</v>
      </c>
      <c r="DF12" s="2433"/>
      <c r="DG12" s="2386" t="s">
        <v>1083</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1086</v>
      </c>
      <c r="P13" s="2209"/>
      <c r="Q13" s="2209"/>
      <c r="R13" s="2209"/>
      <c r="S13" s="2336" t="s">
        <v>1087</v>
      </c>
      <c r="T13" s="2388"/>
      <c r="U13" s="2127" t="s">
        <v>1088</v>
      </c>
      <c r="V13" s="2127"/>
      <c r="W13" s="2127"/>
      <c r="X13" s="2127"/>
      <c r="Y13" s="2127" t="s">
        <v>1089</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1090</v>
      </c>
      <c r="BU13" s="2388"/>
      <c r="BV13" s="2336" t="s">
        <v>1091</v>
      </c>
      <c r="BW13" s="2388"/>
      <c r="BX13" s="2336" t="s">
        <v>1092</v>
      </c>
      <c r="BY13" s="2388"/>
      <c r="BZ13" s="2336" t="s">
        <v>1093</v>
      </c>
      <c r="CA13" s="2388"/>
      <c r="CB13" s="2336" t="s">
        <v>1094</v>
      </c>
      <c r="CC13" s="2388"/>
      <c r="CD13" s="2336" t="s">
        <v>1095</v>
      </c>
      <c r="CE13" s="2388"/>
      <c r="CF13" s="2336" t="s">
        <v>1096</v>
      </c>
      <c r="CG13" s="2388"/>
      <c r="CH13" s="2386" t="s">
        <v>1097</v>
      </c>
      <c r="CI13" s="2387"/>
      <c r="CJ13" s="2387"/>
      <c r="CK13" s="2433"/>
      <c r="CL13" s="2436"/>
      <c r="CM13" s="2434"/>
      <c r="CN13" s="2434"/>
      <c r="CO13" s="2434"/>
      <c r="CP13" s="2434"/>
      <c r="CQ13" s="2434"/>
      <c r="CR13" s="2434"/>
      <c r="CS13" s="2434"/>
      <c r="CT13" s="2434"/>
      <c r="CU13" s="2434"/>
      <c r="CV13" s="2434"/>
      <c r="CW13" s="2434"/>
      <c r="CX13" s="2453"/>
      <c r="CY13" s="2336" t="s">
        <v>1098</v>
      </c>
      <c r="CZ13" s="2388"/>
      <c r="DA13" s="2336" t="s">
        <v>1099</v>
      </c>
      <c r="DB13" s="2388"/>
      <c r="DC13" s="2336" t="s">
        <v>1100</v>
      </c>
      <c r="DD13" s="2388"/>
      <c r="DE13" s="2336" t="s">
        <v>1101</v>
      </c>
      <c r="DF13" s="2388"/>
      <c r="DG13" s="2386" t="s">
        <v>1102</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1103</v>
      </c>
      <c r="P14" s="2388"/>
      <c r="Q14" s="2336" t="s">
        <v>1104</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1105</v>
      </c>
      <c r="CI14" s="2388"/>
      <c r="CJ14" s="2336" t="s">
        <v>1106</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1107</v>
      </c>
      <c r="DH14" s="2388"/>
      <c r="DI14" s="2336" t="s">
        <v>1108</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1109</v>
      </c>
      <c r="CC16" s="2433"/>
      <c r="CD16" s="2386" t="s">
        <v>557</v>
      </c>
      <c r="CE16" s="2433"/>
      <c r="CF16" s="2386" t="s">
        <v>1110</v>
      </c>
      <c r="CG16" s="2433"/>
      <c r="CH16" s="2386" t="s">
        <v>1111</v>
      </c>
      <c r="CI16" s="2433"/>
      <c r="CJ16" s="2386" t="s">
        <v>1111</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1109</v>
      </c>
      <c r="DF16" s="2433"/>
      <c r="DG16" s="2386" t="s">
        <v>1112</v>
      </c>
      <c r="DH16" s="2433"/>
      <c r="DI16" s="2386" t="s">
        <v>1112</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1113</v>
      </c>
      <c r="P17" s="1191" t="s">
        <v>1114</v>
      </c>
      <c r="Q17" s="1191" t="s">
        <v>1113</v>
      </c>
      <c r="R17" s="1191" t="s">
        <v>1114</v>
      </c>
      <c r="S17" s="1191" t="s">
        <v>1113</v>
      </c>
      <c r="T17" s="1191" t="s">
        <v>1114</v>
      </c>
      <c r="U17" s="1191" t="s">
        <v>1113</v>
      </c>
      <c r="V17" s="1191" t="s">
        <v>1114</v>
      </c>
      <c r="W17" s="1191" t="s">
        <v>1113</v>
      </c>
      <c r="X17" s="1191" t="s">
        <v>1114</v>
      </c>
      <c r="Y17" s="1191" t="s">
        <v>1113</v>
      </c>
      <c r="Z17" s="1191" t="s">
        <v>1114</v>
      </c>
      <c r="AA17" s="1191" t="s">
        <v>1113</v>
      </c>
      <c r="AB17" s="1191" t="s">
        <v>1114</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1113</v>
      </c>
      <c r="BU17" s="1191" t="s">
        <v>1114</v>
      </c>
      <c r="BV17" s="1191" t="s">
        <v>1113</v>
      </c>
      <c r="BW17" s="1191" t="s">
        <v>1114</v>
      </c>
      <c r="BX17" s="1191" t="s">
        <v>1113</v>
      </c>
      <c r="BY17" s="1191" t="s">
        <v>1114</v>
      </c>
      <c r="BZ17" s="1191" t="s">
        <v>1113</v>
      </c>
      <c r="CA17" s="1191" t="s">
        <v>1114</v>
      </c>
      <c r="CB17" s="1191" t="s">
        <v>1113</v>
      </c>
      <c r="CC17" s="1191" t="s">
        <v>1114</v>
      </c>
      <c r="CD17" s="1191" t="s">
        <v>1113</v>
      </c>
      <c r="CE17" s="1191" t="s">
        <v>1114</v>
      </c>
      <c r="CF17" s="1191" t="s">
        <v>1113</v>
      </c>
      <c r="CG17" s="1191" t="s">
        <v>1114</v>
      </c>
      <c r="CH17" s="1191" t="s">
        <v>1113</v>
      </c>
      <c r="CI17" s="1191" t="s">
        <v>1114</v>
      </c>
      <c r="CJ17" s="1191" t="s">
        <v>1113</v>
      </c>
      <c r="CK17" s="1191" t="s">
        <v>1114</v>
      </c>
      <c r="CL17" s="2436"/>
      <c r="CM17" s="2434"/>
      <c r="CN17" s="2434"/>
      <c r="CO17" s="2434"/>
      <c r="CP17" s="2434"/>
      <c r="CQ17" s="2434"/>
      <c r="CR17" s="2434"/>
      <c r="CS17" s="2434"/>
      <c r="CT17" s="2434"/>
      <c r="CU17" s="2434"/>
      <c r="CV17" s="2434"/>
      <c r="CW17" s="2434"/>
      <c r="CX17" s="2453"/>
      <c r="CY17" s="1191" t="s">
        <v>1113</v>
      </c>
      <c r="CZ17" s="1191" t="s">
        <v>1114</v>
      </c>
      <c r="DA17" s="1191" t="s">
        <v>1113</v>
      </c>
      <c r="DB17" s="1191" t="s">
        <v>1114</v>
      </c>
      <c r="DC17" s="1191" t="s">
        <v>1113</v>
      </c>
      <c r="DD17" s="1191" t="s">
        <v>1114</v>
      </c>
      <c r="DE17" s="1191" t="s">
        <v>1113</v>
      </c>
      <c r="DF17" s="1191" t="s">
        <v>1114</v>
      </c>
      <c r="DG17" s="1191" t="s">
        <v>1113</v>
      </c>
      <c r="DH17" s="1191" t="s">
        <v>1114</v>
      </c>
      <c r="DI17" s="1191" t="s">
        <v>1113</v>
      </c>
      <c r="DJ17" s="1191" t="s">
        <v>1114</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7D2145-F096-4C92-7659-0.CC7760EE}" mc:Ignorable="x14ac xr xr2 xr3">
  <sheetPr>
    <tabColor theme="2" tint="-0.1"/>
  </sheetPr>
  <dimension ref="A1:S23"/>
  <sheetViews>
    <sheetView topLeftCell="C4" showGridLines="0" zoomScale="90" workbookViewId="0" tabSelected="1">
      <selection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«Няганские газораспределительные сети»</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 Сбыт. Тепловая энергия</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88</v>
      </c>
      <c r="E13" s="760" t="s">
        <v>301</v>
      </c>
      <c r="F13" s="760" t="s">
        <v>565</v>
      </c>
      <c r="G13" s="808" t="s">
        <v>302</v>
      </c>
      <c r="H13" s="754" t="s">
        <v>302</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1115</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1115</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1115</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6.21</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1116</v>
      </c>
      <c r="E20" s="688"/>
      <c r="F20" s="509"/>
      <c r="G20" s="509"/>
      <c r="H20" s="509"/>
      <c r="I20" s="1763"/>
      <c r="S20" s="505">
        <v>0</v>
      </c>
    </row>
    <row customHeight="1" ht="29.25">
      <c r="C21" s="451"/>
      <c r="D21" s="539" t="s">
        <v>312</v>
      </c>
      <c r="E21" s="670" t="s">
        <v>1117</v>
      </c>
      <c r="F21" s="1761" t="str">
        <f>IF(TEMPLATE_SPHERE="HEAT","Гкал/час","тыс. куб. м/сутки")</f>
        <v>Гкал/час</v>
      </c>
      <c r="G21" s="680"/>
      <c r="H21" s="680">
        <v>6.21</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1118</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A5DCA6-1B9F-FD91-D1D2-0.560647E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«Няганские газораспределительные сети»</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88</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305</v>
      </c>
      <c r="G12" s="151"/>
      <c r="Q12" s="83">
        <v>62</v>
      </c>
    </row>
    <row customHeight="1" ht="24">
      <c r="A13" s="192"/>
      <c r="C13" s="96"/>
      <c r="D13" s="147" t="s">
        <v>1022</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1058</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1119</v>
      </c>
      <c r="F15" s="201"/>
      <c r="G15" s="2171"/>
      <c r="Q15" s="83">
        <v>15</v>
      </c>
    </row>
    <row customHeight="1" ht="14.699999999999998">
      <c r="A16" s="192"/>
      <c r="C16" s="96"/>
      <c r="D16" s="147" t="s">
        <v>1024</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305</v>
      </c>
      <c r="G16" s="337"/>
      <c r="Q16" s="83">
        <v>14</v>
      </c>
    </row>
    <row customHeight="1" ht="14.699999999999998">
      <c r="A17" s="192"/>
      <c r="C17" s="96"/>
      <c r="D17" s="147" t="s">
        <v>1066</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1120</v>
      </c>
      <c r="F18" s="338"/>
      <c r="G18" s="2171"/>
      <c r="I18" s="350"/>
      <c r="J18" s="350"/>
      <c r="Q18" s="342">
        <v>21</v>
      </c>
    </row>
    <row s="1635" customFormat="1" customHeight="1" ht="256.5" hidden="1">
      <c r="A19" s="343"/>
      <c r="B19" s="417"/>
      <c r="C19" s="376"/>
      <c r="D19" s="884" t="s">
        <v>1026</v>
      </c>
      <c r="E19" s="883" t="s">
        <v>1121</v>
      </c>
      <c r="F19" s="385"/>
      <c r="G19" s="337" t="s">
        <v>1122</v>
      </c>
      <c r="I19" s="500"/>
      <c r="J19" s="500"/>
      <c r="Q19" s="758">
        <v>0</v>
      </c>
    </row>
    <row s="1635" customFormat="1" customHeight="1" ht="14.699999999999998">
      <c r="A20" s="343"/>
      <c r="B20" s="146"/>
      <c r="C20" s="307"/>
      <c r="D20" s="885">
        <v>2</v>
      </c>
      <c r="E20" s="330" t="s">
        <v>1123</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1124</v>
      </c>
      <c r="F23" s="1670" t="s">
        <v>305</v>
      </c>
      <c r="G23" s="345"/>
      <c r="I23" s="1624"/>
      <c r="J23" s="1624"/>
      <c r="Q23" s="1631">
        <v>0</v>
      </c>
    </row>
    <row s="1635" customFormat="1" customHeight="1" ht="14.25" hidden="1">
      <c r="A24" s="343"/>
      <c r="B24" s="1160"/>
      <c r="C24" s="376"/>
      <c r="D24" s="1673" t="s">
        <v>708</v>
      </c>
      <c r="E24" s="1672" t="s">
        <v>1125</v>
      </c>
      <c r="F24" s="1670" t="s">
        <v>305</v>
      </c>
      <c r="G24" s="337"/>
      <c r="I24" s="1624"/>
      <c r="J24" s="1624"/>
      <c r="Q24" s="1631">
        <v>0</v>
      </c>
    </row>
    <row s="1635" customFormat="1" customHeight="1" ht="14.25" hidden="1">
      <c r="A25" s="343"/>
      <c r="B25" s="1160"/>
      <c r="C25" s="376"/>
      <c r="D25" s="1673" t="s">
        <v>711</v>
      </c>
      <c r="E25" s="195"/>
      <c r="F25" s="385"/>
      <c r="G25" s="2169" t="s">
        <v>1126</v>
      </c>
      <c r="I25" s="1624"/>
      <c r="J25" s="1624"/>
      <c r="Q25" s="1631">
        <v>0</v>
      </c>
    </row>
    <row s="1635" customFormat="1" customHeight="1" ht="22.5" hidden="1">
      <c r="A26" s="343"/>
      <c r="B26" s="1160"/>
      <c r="C26" s="376"/>
      <c r="D26" s="347"/>
      <c r="E26" s="349" t="s">
        <v>1127</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65F313-F442-122B-8B5C-0.4701DE1D}"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1128</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1129</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1130</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1131</v>
      </c>
      <c r="F10" s="1670"/>
      <c r="G10" s="1674"/>
      <c r="H10" s="1670" t="s">
        <v>305</v>
      </c>
      <c r="K10" s="1624"/>
      <c r="L10" s="1624" t="s">
        <v>1132</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«Няганские газораспределительные сети»</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88</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1133</v>
      </c>
      <c r="F21" s="2461"/>
      <c r="G21" s="2461"/>
      <c r="H21" s="2461"/>
      <c r="I21" s="208"/>
      <c r="M21" s="83">
        <v>14</v>
      </c>
    </row>
    <row customHeight="1" ht="21">
      <c r="A22" s="1683"/>
      <c r="C22" s="96"/>
      <c r="D22" s="147" t="s">
        <v>1022</v>
      </c>
      <c r="E22" s="194" t="s">
        <v>1134</v>
      </c>
      <c r="F22" s="198"/>
      <c r="G22" s="1737"/>
      <c r="H22" s="198" t="s">
        <v>305</v>
      </c>
      <c r="I22" s="151" t="s">
        <v>1135</v>
      </c>
      <c r="M22" s="83">
        <v>20</v>
      </c>
    </row>
    <row customHeight="1" ht="60">
      <c r="A23" s="1683"/>
      <c r="C23" s="96"/>
      <c r="D23" s="147" t="s">
        <v>1024</v>
      </c>
      <c r="E23" s="194" t="s">
        <v>1136</v>
      </c>
      <c r="F23" s="198"/>
      <c r="G23" s="257"/>
      <c r="H23" s="213"/>
      <c r="I23" s="258" t="s">
        <v>1137</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323</v>
      </c>
      <c r="E26" s="199"/>
      <c r="F26" s="198"/>
      <c r="G26" s="198" t="s">
        <v>305</v>
      </c>
      <c r="H26" s="213"/>
      <c r="I26" s="2169" t="s">
        <v>1138</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753</v>
      </c>
      <c r="E29" s="205" t="s">
        <v>1128</v>
      </c>
      <c r="F29" s="198"/>
      <c r="G29" s="257"/>
      <c r="H29" s="198" t="s">
        <v>305</v>
      </c>
      <c r="I29" s="2169" t="s">
        <v>1139</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1140</v>
      </c>
      <c r="E33" s="206" t="s">
        <v>1129</v>
      </c>
      <c r="F33" s="198"/>
      <c r="G33" s="257"/>
      <c r="H33" s="198" t="s">
        <v>305</v>
      </c>
      <c r="I33" s="2169" t="s">
        <v>1141</v>
      </c>
      <c r="M33" s="83">
        <v>14</v>
      </c>
    </row>
    <row customHeight="1" ht="15.75">
      <c r="A34" s="1683" t="s">
        <v>90</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1142</v>
      </c>
      <c r="E36" s="206" t="s">
        <v>1130</v>
      </c>
      <c r="F36" s="198"/>
      <c r="G36" s="257"/>
      <c r="H36" s="198" t="s">
        <v>305</v>
      </c>
      <c r="I36" s="2143" t="s">
        <v>1143</v>
      </c>
      <c r="M36" s="83">
        <v>14</v>
      </c>
    </row>
    <row customHeight="1" ht="15.75">
      <c r="A37" s="1683" t="s">
        <v>91</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883</v>
      </c>
      <c r="E39" s="206" t="s">
        <v>1131</v>
      </c>
      <c r="F39" s="198"/>
      <c r="G39" s="207"/>
      <c r="H39" s="198" t="s">
        <v>305</v>
      </c>
      <c r="I39" s="2169" t="s">
        <v>1144</v>
      </c>
      <c r="L39" s="155" t="s">
        <v>1132</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BA6294-A845-8A15-09C4-0.13D5F842}"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1145</v>
      </c>
      <c r="D3" s="344"/>
      <c r="E3" s="1031"/>
      <c r="F3" s="1031"/>
      <c r="G3" s="2427"/>
      <c r="H3" s="1500"/>
      <c r="I3" s="651" t="s">
        <v>1146</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1147</v>
      </c>
      <c r="D6" s="344"/>
      <c r="E6" s="1031"/>
      <c r="F6" s="1031"/>
      <c r="G6" s="2427"/>
      <c r="H6" s="1500"/>
      <c r="I6" s="651" t="s">
        <v>1146</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88</v>
      </c>
      <c r="F20" s="2224" t="s">
        <v>123</v>
      </c>
      <c r="G20" s="2224" t="s">
        <v>124</v>
      </c>
      <c r="H20" s="2386" t="s">
        <v>1148</v>
      </c>
      <c r="I20" s="2387"/>
      <c r="J20" s="2433"/>
      <c r="K20" s="2224" t="s">
        <v>302</v>
      </c>
      <c r="L20" s="2224" t="s">
        <v>389</v>
      </c>
      <c r="M20" s="2389"/>
      <c r="AH20" s="374">
        <v>21</v>
      </c>
    </row>
    <row customHeight="1" ht="22.049999999999997">
      <c r="D21" s="376"/>
      <c r="E21" s="2279"/>
      <c r="F21" s="2225"/>
      <c r="G21" s="2225"/>
      <c r="H21" s="2218" t="s">
        <v>1149</v>
      </c>
      <c r="I21" s="2220"/>
      <c r="J21" s="108" t="s">
        <v>1150</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1145</v>
      </c>
      <c r="D25" s="2466"/>
      <c r="E25" s="2204"/>
      <c r="F25" s="2470"/>
      <c r="G25" s="2427"/>
      <c r="H25" s="1500"/>
      <c r="I25" s="651" t="s">
        <v>1146</v>
      </c>
      <c r="J25" s="571"/>
      <c r="K25" s="1500"/>
      <c r="L25" s="214"/>
      <c r="M25" s="2170"/>
      <c r="N25" s="334"/>
      <c r="O25" s="1624"/>
      <c r="P25" s="1624"/>
      <c r="AH25" s="1631">
        <v>0</v>
      </c>
    </row>
    <row customHeight="1" ht="0.75" hidden="1">
      <c r="A26" s="1780"/>
      <c r="B26" s="1780"/>
      <c r="C26" s="369" t="s">
        <v>1151</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1145</v>
      </c>
      <c r="D28" s="2462"/>
      <c r="E28" s="2463"/>
      <c r="F28" s="2464"/>
      <c r="G28" s="2427"/>
      <c r="H28" s="1500"/>
      <c r="I28" s="651" t="s">
        <v>1146</v>
      </c>
      <c r="J28" s="571"/>
      <c r="K28" s="1500"/>
      <c r="L28" s="214"/>
      <c r="M28" s="2170"/>
      <c r="N28" s="334"/>
      <c r="O28" s="1624"/>
      <c r="P28" s="1624"/>
      <c r="AH28" s="1631">
        <v>0</v>
      </c>
    </row>
    <row s="1635" customFormat="1" customHeight="1" ht="0.75" hidden="1">
      <c r="A29" s="1780"/>
      <c r="B29" s="1780"/>
      <c r="C29" s="369" t="s">
        <v>1151</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1145</v>
      </c>
      <c r="D31" s="2462"/>
      <c r="E31" s="2204"/>
      <c r="F31" s="2383"/>
      <c r="G31" s="2427"/>
      <c r="H31" s="1500"/>
      <c r="I31" s="651" t="s">
        <v>1146</v>
      </c>
      <c r="J31" s="571"/>
      <c r="K31" s="1500"/>
      <c r="L31" s="214"/>
      <c r="M31" s="2170"/>
      <c r="N31" s="334"/>
      <c r="O31" s="1624"/>
      <c r="P31" s="1624"/>
      <c r="AH31" s="1631">
        <v>0</v>
      </c>
    </row>
    <row s="1635" customFormat="1" customHeight="1" ht="0.75" hidden="1">
      <c r="A32" s="1780"/>
      <c r="B32" s="1780"/>
      <c r="C32" s="369" t="s">
        <v>1151</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1145</v>
      </c>
      <c r="D34" s="2462"/>
      <c r="E34" s="2204"/>
      <c r="F34" s="2383"/>
      <c r="G34" s="2427"/>
      <c r="H34" s="1500"/>
      <c r="I34" s="651" t="s">
        <v>1146</v>
      </c>
      <c r="J34" s="571"/>
      <c r="K34" s="1500"/>
      <c r="L34" s="214"/>
      <c r="M34" s="2170"/>
      <c r="N34" s="334"/>
      <c r="O34" s="1624"/>
      <c r="P34" s="1624"/>
      <c r="AH34" s="1631">
        <v>0</v>
      </c>
    </row>
    <row s="1635" customFormat="1" customHeight="1" ht="0.75" hidden="1">
      <c r="A35" s="1780"/>
      <c r="B35" s="1780"/>
      <c r="C35" s="369" t="s">
        <v>1151</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1145</v>
      </c>
      <c r="D37" s="2462"/>
      <c r="E37" s="2204"/>
      <c r="F37" s="2383"/>
      <c r="G37" s="2427"/>
      <c r="H37" s="1500"/>
      <c r="I37" s="651" t="s">
        <v>1146</v>
      </c>
      <c r="J37" s="571"/>
      <c r="K37" s="1500"/>
      <c r="L37" s="214"/>
      <c r="M37" s="2170"/>
      <c r="N37" s="334"/>
      <c r="O37" s="1624"/>
      <c r="P37" s="1624"/>
      <c r="AH37" s="1631">
        <v>0</v>
      </c>
    </row>
    <row s="1635" customFormat="1" customHeight="1" ht="0.75" hidden="1">
      <c r="A38" s="1780"/>
      <c r="B38" s="1780"/>
      <c r="C38" s="369" t="s">
        <v>1151</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1145</v>
      </c>
      <c r="D40" s="2462"/>
      <c r="E40" s="2204"/>
      <c r="F40" s="2383"/>
      <c r="G40" s="2427"/>
      <c r="H40" s="1500"/>
      <c r="I40" s="651" t="s">
        <v>1146</v>
      </c>
      <c r="J40" s="571"/>
      <c r="K40" s="1500"/>
      <c r="L40" s="214"/>
      <c r="M40" s="2170"/>
      <c r="N40" s="334"/>
      <c r="O40" s="1624"/>
      <c r="P40" s="1624"/>
      <c r="AH40" s="1631">
        <v>0</v>
      </c>
    </row>
    <row s="1635" customFormat="1" customHeight="1" ht="0.75" hidden="1">
      <c r="A41" s="1780"/>
      <c r="B41" s="1780"/>
      <c r="C41" s="369" t="s">
        <v>1151</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1145</v>
      </c>
      <c r="D43" s="2462"/>
      <c r="E43" s="2204"/>
      <c r="F43" s="2383"/>
      <c r="G43" s="2427"/>
      <c r="H43" s="1500"/>
      <c r="I43" s="651" t="s">
        <v>1146</v>
      </c>
      <c r="J43" s="571"/>
      <c r="K43" s="1500"/>
      <c r="L43" s="214"/>
      <c r="M43" s="2170"/>
      <c r="N43" s="334"/>
      <c r="O43" s="1624"/>
      <c r="P43" s="1624"/>
      <c r="AH43" s="1631">
        <v>0</v>
      </c>
    </row>
    <row s="1635" customFormat="1" customHeight="1" ht="0.75" hidden="1">
      <c r="A44" s="1780"/>
      <c r="B44" s="1780"/>
      <c r="C44" s="369" t="s">
        <v>1151</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1145</v>
      </c>
      <c r="D46" s="2462"/>
      <c r="E46" s="2204"/>
      <c r="F46" s="2383"/>
      <c r="G46" s="2427"/>
      <c r="H46" s="1500"/>
      <c r="I46" s="651" t="s">
        <v>1146</v>
      </c>
      <c r="J46" s="571"/>
      <c r="K46" s="1500"/>
      <c r="L46" s="214"/>
      <c r="M46" s="2170"/>
      <c r="N46" s="334"/>
      <c r="O46" s="1624"/>
      <c r="P46" s="1624"/>
      <c r="AH46" s="1631">
        <v>0</v>
      </c>
    </row>
    <row s="1635" customFormat="1" customHeight="1" ht="0.75" hidden="1">
      <c r="A47" s="1780"/>
      <c r="B47" s="1780"/>
      <c r="C47" s="369" t="s">
        <v>1151</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1145</v>
      </c>
      <c r="D49" s="2462"/>
      <c r="E49" s="2204"/>
      <c r="F49" s="2383"/>
      <c r="G49" s="2427"/>
      <c r="H49" s="1500"/>
      <c r="I49" s="651" t="s">
        <v>1146</v>
      </c>
      <c r="J49" s="571"/>
      <c r="K49" s="1500"/>
      <c r="L49" s="214"/>
      <c r="M49" s="2170"/>
      <c r="N49" s="334"/>
      <c r="O49" s="1624"/>
      <c r="P49" s="1624"/>
      <c r="AH49" s="1631">
        <v>0</v>
      </c>
    </row>
    <row s="1635" customFormat="1" customHeight="1" ht="0.75" hidden="1">
      <c r="A50" s="1780"/>
      <c r="B50" s="1780"/>
      <c r="C50" s="369" t="s">
        <v>1151</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1145</v>
      </c>
      <c r="D52" s="2462"/>
      <c r="E52" s="2204"/>
      <c r="F52" s="2383"/>
      <c r="G52" s="2427"/>
      <c r="H52" s="1500"/>
      <c r="I52" s="651" t="s">
        <v>1146</v>
      </c>
      <c r="J52" s="571"/>
      <c r="K52" s="1500"/>
      <c r="L52" s="214"/>
      <c r="M52" s="2170"/>
      <c r="N52" s="334"/>
      <c r="O52" s="1624"/>
      <c r="P52" s="1624"/>
      <c r="AH52" s="1631">
        <v>0</v>
      </c>
    </row>
    <row s="1635" customFormat="1" customHeight="1" ht="0.75" hidden="1">
      <c r="A53" s="1780"/>
      <c r="B53" s="1780"/>
      <c r="C53" s="369" t="s">
        <v>1151</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1145</v>
      </c>
      <c r="D55" s="2462"/>
      <c r="E55" s="2204"/>
      <c r="F55" s="2383"/>
      <c r="G55" s="2427"/>
      <c r="H55" s="1500"/>
      <c r="I55" s="651" t="s">
        <v>1146</v>
      </c>
      <c r="J55" s="571"/>
      <c r="K55" s="1500"/>
      <c r="L55" s="214"/>
      <c r="M55" s="2170"/>
      <c r="N55" s="334"/>
      <c r="O55" s="1624"/>
      <c r="P55" s="1624"/>
      <c r="AH55" s="1631">
        <v>0</v>
      </c>
    </row>
    <row s="1635" customFormat="1" customHeight="1" ht="0.75" hidden="1">
      <c r="A56" s="1780"/>
      <c r="B56" s="1780"/>
      <c r="C56" s="369" t="s">
        <v>1151</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1145</v>
      </c>
      <c r="D58" s="2462"/>
      <c r="E58" s="2204"/>
      <c r="F58" s="2383"/>
      <c r="G58" s="2427"/>
      <c r="H58" s="1500"/>
      <c r="I58" s="651" t="s">
        <v>1146</v>
      </c>
      <c r="J58" s="571"/>
      <c r="K58" s="1500"/>
      <c r="L58" s="214"/>
      <c r="M58" s="2170"/>
      <c r="N58" s="334"/>
      <c r="O58" s="1624"/>
      <c r="P58" s="1624"/>
      <c r="AH58" s="1631">
        <v>0</v>
      </c>
    </row>
    <row s="1635" customFormat="1" customHeight="1" ht="0.75" hidden="1">
      <c r="A59" s="1780"/>
      <c r="B59" s="1780"/>
      <c r="C59" s="369" t="s">
        <v>1151</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1145</v>
      </c>
      <c r="D61" s="2462"/>
      <c r="E61" s="2204"/>
      <c r="F61" s="2383"/>
      <c r="G61" s="2427"/>
      <c r="H61" s="1500"/>
      <c r="I61" s="651" t="s">
        <v>1146</v>
      </c>
      <c r="J61" s="571"/>
      <c r="K61" s="1500"/>
      <c r="L61" s="214"/>
      <c r="M61" s="2170"/>
      <c r="N61" s="334"/>
      <c r="O61" s="1624"/>
      <c r="P61" s="1624"/>
      <c r="AH61" s="1631">
        <v>0</v>
      </c>
    </row>
    <row s="1635" customFormat="1" customHeight="1" ht="0.75" hidden="1">
      <c r="A62" s="1780"/>
      <c r="B62" s="1780"/>
      <c r="C62" s="369" t="s">
        <v>1151</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1145</v>
      </c>
      <c r="D64" s="2462"/>
      <c r="E64" s="2204"/>
      <c r="F64" s="2383"/>
      <c r="G64" s="2427"/>
      <c r="H64" s="1500"/>
      <c r="I64" s="651" t="s">
        <v>1146</v>
      </c>
      <c r="J64" s="571"/>
      <c r="K64" s="1500"/>
      <c r="L64" s="214"/>
      <c r="M64" s="2170"/>
      <c r="N64" s="334"/>
      <c r="O64" s="1624"/>
      <c r="P64" s="1624"/>
      <c r="AH64" s="1631">
        <v>0</v>
      </c>
    </row>
    <row s="1635" customFormat="1" customHeight="1" ht="0.75" hidden="1">
      <c r="A65" s="1780"/>
      <c r="B65" s="1780"/>
      <c r="C65" s="369" t="s">
        <v>1151</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1145</v>
      </c>
      <c r="D67" s="2462"/>
      <c r="E67" s="2204"/>
      <c r="F67" s="2383"/>
      <c r="G67" s="2427"/>
      <c r="H67" s="1500"/>
      <c r="I67" s="651" t="s">
        <v>1146</v>
      </c>
      <c r="J67" s="571"/>
      <c r="K67" s="1500"/>
      <c r="L67" s="214"/>
      <c r="M67" s="2170"/>
      <c r="N67" s="334"/>
      <c r="O67" s="1624"/>
      <c r="P67" s="1624"/>
      <c r="AH67" s="1631">
        <v>0</v>
      </c>
    </row>
    <row s="1635" customFormat="1" customHeight="1" ht="0.75" hidden="1">
      <c r="A68" s="1780"/>
      <c r="B68" s="1780"/>
      <c r="C68" s="369" t="s">
        <v>1151</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1145</v>
      </c>
      <c r="D70" s="2462"/>
      <c r="E70" s="2204"/>
      <c r="F70" s="2383"/>
      <c r="G70" s="2427"/>
      <c r="H70" s="1500"/>
      <c r="I70" s="651" t="s">
        <v>1146</v>
      </c>
      <c r="J70" s="571"/>
      <c r="K70" s="1500"/>
      <c r="L70" s="214"/>
      <c r="M70" s="2170"/>
      <c r="N70" s="334"/>
      <c r="O70" s="1624"/>
      <c r="P70" s="1624"/>
      <c r="AH70" s="1631">
        <v>0</v>
      </c>
    </row>
    <row s="1635" customFormat="1" customHeight="1" ht="0.75" hidden="1">
      <c r="A71" s="1780"/>
      <c r="B71" s="1780"/>
      <c r="C71" s="369" t="s">
        <v>1151</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1145</v>
      </c>
      <c r="D73" s="2462"/>
      <c r="E73" s="2204"/>
      <c r="F73" s="2383"/>
      <c r="G73" s="2427"/>
      <c r="H73" s="1500"/>
      <c r="I73" s="651" t="s">
        <v>1146</v>
      </c>
      <c r="J73" s="571"/>
      <c r="K73" s="1500"/>
      <c r="L73" s="214"/>
      <c r="M73" s="2170"/>
      <c r="N73" s="334"/>
      <c r="O73" s="1624"/>
      <c r="P73" s="1624"/>
      <c r="AH73" s="1631">
        <v>0</v>
      </c>
    </row>
    <row s="1635" customFormat="1" customHeight="1" ht="0.75" hidden="1">
      <c r="A74" s="1780"/>
      <c r="B74" s="1780"/>
      <c r="C74" s="369" t="s">
        <v>1151</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1145</v>
      </c>
      <c r="D76" s="2462"/>
      <c r="E76" s="2204"/>
      <c r="F76" s="2383"/>
      <c r="G76" s="2427"/>
      <c r="H76" s="1500"/>
      <c r="I76" s="651" t="s">
        <v>1146</v>
      </c>
      <c r="J76" s="571"/>
      <c r="K76" s="1500"/>
      <c r="L76" s="214"/>
      <c r="M76" s="2170"/>
      <c r="N76" s="334"/>
      <c r="O76" s="1624"/>
      <c r="P76" s="1624"/>
      <c r="AH76" s="1631">
        <v>0</v>
      </c>
    </row>
    <row s="1635" customFormat="1" customHeight="1" ht="0.75" hidden="1">
      <c r="A77" s="1780"/>
      <c r="B77" s="1780"/>
      <c r="C77" s="369" t="s">
        <v>1151</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1145</v>
      </c>
      <c r="D79" s="2462"/>
      <c r="E79" s="2204"/>
      <c r="F79" s="2383"/>
      <c r="G79" s="2427"/>
      <c r="H79" s="1500"/>
      <c r="I79" s="651" t="s">
        <v>1146</v>
      </c>
      <c r="J79" s="571"/>
      <c r="K79" s="1500"/>
      <c r="L79" s="214"/>
      <c r="M79" s="2170"/>
      <c r="N79" s="334"/>
      <c r="O79" s="1624"/>
      <c r="P79" s="1624"/>
      <c r="AH79" s="1631">
        <v>0</v>
      </c>
    </row>
    <row s="1635" customFormat="1" customHeight="1" ht="0.75" hidden="1">
      <c r="A80" s="1780"/>
      <c r="B80" s="1780"/>
      <c r="C80" s="369" t="s">
        <v>1151</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1145</v>
      </c>
      <c r="D82" s="2462"/>
      <c r="E82" s="2204"/>
      <c r="F82" s="2383"/>
      <c r="G82" s="2427"/>
      <c r="H82" s="1500"/>
      <c r="I82" s="651" t="s">
        <v>1146</v>
      </c>
      <c r="J82" s="571"/>
      <c r="K82" s="1500"/>
      <c r="L82" s="214"/>
      <c r="M82" s="2170"/>
      <c r="N82" s="334"/>
      <c r="O82" s="1624"/>
      <c r="P82" s="1624"/>
      <c r="AH82" s="1631">
        <v>0</v>
      </c>
    </row>
    <row s="1635" customFormat="1" customHeight="1" ht="1.05">
      <c r="A83" s="1780"/>
      <c r="B83" s="1780"/>
      <c r="C83" s="369" t="s">
        <v>1151</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1152</v>
      </c>
      <c r="N85" s="334"/>
      <c r="AH85" s="374">
        <v>34</v>
      </c>
    </row>
    <row customHeight="1" ht="19.95">
      <c r="A86" s="1780"/>
      <c r="B86" s="1780"/>
      <c r="D86" s="376"/>
      <c r="E86" s="147" t="s">
        <v>90</v>
      </c>
      <c r="F86" s="2460" t="s">
        <v>1153</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1147</v>
      </c>
      <c r="D88" s="2462"/>
      <c r="E88" s="2204"/>
      <c r="F88" s="2383"/>
      <c r="G88" s="2427"/>
      <c r="H88" s="1500"/>
      <c r="I88" s="651" t="s">
        <v>1146</v>
      </c>
      <c r="J88" s="571"/>
      <c r="K88" s="1500"/>
      <c r="L88" s="214"/>
      <c r="M88" s="2170"/>
      <c r="N88" s="334"/>
      <c r="O88" s="1624"/>
      <c r="P88" s="1624"/>
      <c r="AH88" s="1631">
        <v>0</v>
      </c>
    </row>
    <row s="1635" customFormat="1" customHeight="1" ht="0.75" hidden="1">
      <c r="A89" s="1780"/>
      <c r="B89" s="1780"/>
      <c r="C89" s="369" t="s">
        <v>1154</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1147</v>
      </c>
      <c r="D91" s="2462"/>
      <c r="E91" s="2204"/>
      <c r="F91" s="2383"/>
      <c r="G91" s="2427"/>
      <c r="H91" s="1500"/>
      <c r="I91" s="651" t="s">
        <v>1146</v>
      </c>
      <c r="J91" s="571"/>
      <c r="K91" s="1500"/>
      <c r="L91" s="214"/>
      <c r="M91" s="1861"/>
      <c r="N91" s="334"/>
      <c r="O91" s="1624"/>
      <c r="P91" s="1624"/>
      <c r="AH91" s="1631">
        <v>0</v>
      </c>
    </row>
    <row s="1635" customFormat="1" customHeight="1" ht="0.75" hidden="1">
      <c r="A92" s="1780"/>
      <c r="B92" s="1780"/>
      <c r="C92" s="369" t="s">
        <v>1154</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1147</v>
      </c>
      <c r="D94" s="2462"/>
      <c r="E94" s="2204"/>
      <c r="F94" s="2383"/>
      <c r="G94" s="2427"/>
      <c r="H94" s="1500"/>
      <c r="I94" s="651" t="s">
        <v>1146</v>
      </c>
      <c r="J94" s="571"/>
      <c r="K94" s="1500"/>
      <c r="L94" s="214"/>
      <c r="M94" s="341"/>
      <c r="N94" s="334"/>
      <c r="O94" s="1624"/>
      <c r="P94" s="1624"/>
      <c r="AH94" s="1631">
        <v>0</v>
      </c>
    </row>
    <row s="1635" customFormat="1" customHeight="1" ht="0.75" hidden="1">
      <c r="A95" s="1780"/>
      <c r="B95" s="1780"/>
      <c r="C95" s="369" t="s">
        <v>1154</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1147</v>
      </c>
      <c r="D97" s="2462"/>
      <c r="E97" s="2204"/>
      <c r="F97" s="2383"/>
      <c r="G97" s="2427"/>
      <c r="H97" s="1500"/>
      <c r="I97" s="651" t="s">
        <v>1146</v>
      </c>
      <c r="J97" s="571"/>
      <c r="K97" s="1500"/>
      <c r="L97" s="214"/>
      <c r="M97" s="341"/>
      <c r="N97" s="334"/>
      <c r="O97" s="1624"/>
      <c r="P97" s="1624"/>
      <c r="AH97" s="1631">
        <v>0</v>
      </c>
    </row>
    <row s="1635" customFormat="1" customHeight="1" ht="0.75" hidden="1">
      <c r="A98" s="1780"/>
      <c r="B98" s="1780"/>
      <c r="C98" s="369" t="s">
        <v>1154</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1147</v>
      </c>
      <c r="D100" s="2462"/>
      <c r="E100" s="2204"/>
      <c r="F100" s="2383"/>
      <c r="G100" s="2427"/>
      <c r="H100" s="1500"/>
      <c r="I100" s="651" t="s">
        <v>1146</v>
      </c>
      <c r="J100" s="571"/>
      <c r="K100" s="1500"/>
      <c r="L100" s="214"/>
      <c r="M100" s="341"/>
      <c r="N100" s="334"/>
      <c r="O100" s="1624"/>
      <c r="P100" s="1624"/>
      <c r="AH100" s="1631">
        <v>0</v>
      </c>
    </row>
    <row s="1635" customFormat="1" customHeight="1" ht="0.75" hidden="1">
      <c r="A101" s="1780"/>
      <c r="B101" s="1780"/>
      <c r="C101" s="369" t="s">
        <v>1154</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1147</v>
      </c>
      <c r="D103" s="2462"/>
      <c r="E103" s="2204"/>
      <c r="F103" s="2383"/>
      <c r="G103" s="2427"/>
      <c r="H103" s="1500"/>
      <c r="I103" s="651" t="s">
        <v>1146</v>
      </c>
      <c r="J103" s="571"/>
      <c r="K103" s="1500"/>
      <c r="L103" s="214"/>
      <c r="M103" s="341"/>
      <c r="N103" s="334"/>
      <c r="O103" s="1624"/>
      <c r="P103" s="1624"/>
      <c r="AH103" s="1631">
        <v>0</v>
      </c>
    </row>
    <row s="1635" customFormat="1" customHeight="1" ht="0.75" hidden="1">
      <c r="A104" s="1780"/>
      <c r="B104" s="1780"/>
      <c r="C104" s="369" t="s">
        <v>1154</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1147</v>
      </c>
      <c r="D106" s="2462"/>
      <c r="E106" s="2204"/>
      <c r="F106" s="2383"/>
      <c r="G106" s="2427"/>
      <c r="H106" s="1500"/>
      <c r="I106" s="651" t="s">
        <v>1146</v>
      </c>
      <c r="J106" s="571"/>
      <c r="K106" s="1500"/>
      <c r="L106" s="214"/>
      <c r="M106" s="341"/>
      <c r="N106" s="334"/>
      <c r="O106" s="1624"/>
      <c r="P106" s="1624"/>
      <c r="AH106" s="1631">
        <v>0</v>
      </c>
    </row>
    <row s="1635" customFormat="1" customHeight="1" ht="0.75" hidden="1">
      <c r="A107" s="1780"/>
      <c r="B107" s="1780"/>
      <c r="C107" s="369" t="s">
        <v>1154</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1147</v>
      </c>
      <c r="D109" s="2462"/>
      <c r="E109" s="2204"/>
      <c r="F109" s="2383"/>
      <c r="G109" s="2427"/>
      <c r="H109" s="1500"/>
      <c r="I109" s="651" t="s">
        <v>1146</v>
      </c>
      <c r="J109" s="571"/>
      <c r="K109" s="1500"/>
      <c r="L109" s="214"/>
      <c r="M109" s="341"/>
      <c r="N109" s="334"/>
      <c r="O109" s="1624"/>
      <c r="P109" s="1624"/>
      <c r="AH109" s="1631">
        <v>0</v>
      </c>
    </row>
    <row s="1635" customFormat="1" customHeight="1" ht="0.75" hidden="1">
      <c r="A110" s="1780"/>
      <c r="B110" s="1780"/>
      <c r="C110" s="369" t="s">
        <v>1154</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1147</v>
      </c>
      <c r="D112" s="2462"/>
      <c r="E112" s="2204"/>
      <c r="F112" s="2383"/>
      <c r="G112" s="2427"/>
      <c r="H112" s="1500"/>
      <c r="I112" s="651" t="s">
        <v>1146</v>
      </c>
      <c r="J112" s="571"/>
      <c r="K112" s="1500"/>
      <c r="L112" s="214"/>
      <c r="M112" s="341"/>
      <c r="N112" s="334"/>
      <c r="O112" s="1624"/>
      <c r="P112" s="1624"/>
      <c r="AH112" s="1631">
        <v>0</v>
      </c>
    </row>
    <row s="1635" customFormat="1" customHeight="1" ht="0.75" hidden="1">
      <c r="A113" s="1780"/>
      <c r="B113" s="1780"/>
      <c r="C113" s="369" t="s">
        <v>1154</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1147</v>
      </c>
      <c r="D115" s="2462"/>
      <c r="E115" s="2204"/>
      <c r="F115" s="2383"/>
      <c r="G115" s="2427"/>
      <c r="H115" s="1500"/>
      <c r="I115" s="651" t="s">
        <v>1146</v>
      </c>
      <c r="J115" s="571"/>
      <c r="K115" s="1500"/>
      <c r="L115" s="214"/>
      <c r="M115" s="341"/>
      <c r="N115" s="334"/>
      <c r="O115" s="1624"/>
      <c r="P115" s="1624"/>
      <c r="AH115" s="1631">
        <v>0</v>
      </c>
    </row>
    <row s="1635" customFormat="1" customHeight="1" ht="0.75" hidden="1">
      <c r="A116" s="1780"/>
      <c r="B116" s="1780"/>
      <c r="C116" s="369" t="s">
        <v>1154</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1147</v>
      </c>
      <c r="D118" s="2462"/>
      <c r="E118" s="2204"/>
      <c r="F118" s="2383"/>
      <c r="G118" s="2427"/>
      <c r="H118" s="1500"/>
      <c r="I118" s="651" t="s">
        <v>1146</v>
      </c>
      <c r="J118" s="571"/>
      <c r="K118" s="1500"/>
      <c r="L118" s="214"/>
      <c r="M118" s="341"/>
      <c r="N118" s="334"/>
      <c r="O118" s="1624"/>
      <c r="P118" s="1624"/>
      <c r="AH118" s="1631">
        <v>0</v>
      </c>
    </row>
    <row s="1635" customFormat="1" customHeight="1" ht="0.75" hidden="1">
      <c r="A119" s="1780"/>
      <c r="B119" s="1780"/>
      <c r="C119" s="369" t="s">
        <v>1154</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1147</v>
      </c>
      <c r="D121" s="2462"/>
      <c r="E121" s="2204"/>
      <c r="F121" s="2383"/>
      <c r="G121" s="2427"/>
      <c r="H121" s="1500"/>
      <c r="I121" s="651" t="s">
        <v>1146</v>
      </c>
      <c r="J121" s="571"/>
      <c r="K121" s="1500"/>
      <c r="L121" s="214"/>
      <c r="M121" s="341"/>
      <c r="N121" s="334"/>
      <c r="O121" s="1624"/>
      <c r="P121" s="1624"/>
      <c r="AH121" s="1631">
        <v>0</v>
      </c>
    </row>
    <row s="1635" customFormat="1" customHeight="1" ht="0.75" hidden="1">
      <c r="A122" s="1780"/>
      <c r="B122" s="1780"/>
      <c r="C122" s="369" t="s">
        <v>1154</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1147</v>
      </c>
      <c r="D124" s="2462"/>
      <c r="E124" s="2204"/>
      <c r="F124" s="2383"/>
      <c r="G124" s="2427"/>
      <c r="H124" s="1500"/>
      <c r="I124" s="651" t="s">
        <v>1146</v>
      </c>
      <c r="J124" s="571"/>
      <c r="K124" s="1500"/>
      <c r="L124" s="214"/>
      <c r="M124" s="341"/>
      <c r="N124" s="334"/>
      <c r="O124" s="1624"/>
      <c r="P124" s="1624"/>
      <c r="AH124" s="1631">
        <v>0</v>
      </c>
    </row>
    <row s="1635" customFormat="1" customHeight="1" ht="0.75" hidden="1">
      <c r="A125" s="1780"/>
      <c r="B125" s="1780"/>
      <c r="C125" s="369" t="s">
        <v>1154</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1147</v>
      </c>
      <c r="D127" s="2462"/>
      <c r="E127" s="2204"/>
      <c r="F127" s="2383"/>
      <c r="G127" s="2427"/>
      <c r="H127" s="1500"/>
      <c r="I127" s="651" t="s">
        <v>1146</v>
      </c>
      <c r="J127" s="571"/>
      <c r="K127" s="1500"/>
      <c r="L127" s="214"/>
      <c r="M127" s="341"/>
      <c r="N127" s="334"/>
      <c r="O127" s="1624"/>
      <c r="P127" s="1624"/>
      <c r="AH127" s="1631">
        <v>0</v>
      </c>
    </row>
    <row s="1635" customFormat="1" customHeight="1" ht="0.75" hidden="1">
      <c r="A128" s="1780"/>
      <c r="B128" s="1780"/>
      <c r="C128" s="369" t="s">
        <v>1154</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1147</v>
      </c>
      <c r="D130" s="2462"/>
      <c r="E130" s="2204"/>
      <c r="F130" s="2383"/>
      <c r="G130" s="2427"/>
      <c r="H130" s="1500"/>
      <c r="I130" s="651" t="s">
        <v>1146</v>
      </c>
      <c r="J130" s="571"/>
      <c r="K130" s="1500"/>
      <c r="L130" s="214"/>
      <c r="M130" s="341"/>
      <c r="N130" s="334"/>
      <c r="O130" s="1624"/>
      <c r="P130" s="1624"/>
      <c r="AH130" s="1631">
        <v>0</v>
      </c>
    </row>
    <row s="1635" customFormat="1" customHeight="1" ht="0.75" hidden="1">
      <c r="A131" s="1780"/>
      <c r="B131" s="1780"/>
      <c r="C131" s="369" t="s">
        <v>1154</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1147</v>
      </c>
      <c r="D133" s="2462"/>
      <c r="E133" s="2204"/>
      <c r="F133" s="2383"/>
      <c r="G133" s="2427"/>
      <c r="H133" s="1500"/>
      <c r="I133" s="651" t="s">
        <v>1146</v>
      </c>
      <c r="J133" s="571"/>
      <c r="K133" s="1500"/>
      <c r="L133" s="214"/>
      <c r="M133" s="341"/>
      <c r="N133" s="334"/>
      <c r="O133" s="1624"/>
      <c r="P133" s="1624"/>
      <c r="AH133" s="1631">
        <v>0</v>
      </c>
    </row>
    <row s="1635" customFormat="1" customHeight="1" ht="0.75" hidden="1">
      <c r="A134" s="1780"/>
      <c r="B134" s="1780"/>
      <c r="C134" s="369" t="s">
        <v>1154</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1147</v>
      </c>
      <c r="D136" s="2462"/>
      <c r="E136" s="2204"/>
      <c r="F136" s="2383"/>
      <c r="G136" s="2427"/>
      <c r="H136" s="1500"/>
      <c r="I136" s="651" t="s">
        <v>1146</v>
      </c>
      <c r="J136" s="571"/>
      <c r="K136" s="1500"/>
      <c r="L136" s="214"/>
      <c r="M136" s="341"/>
      <c r="N136" s="334"/>
      <c r="O136" s="1624"/>
      <c r="P136" s="1624"/>
      <c r="AH136" s="1631">
        <v>0</v>
      </c>
    </row>
    <row s="1635" customFormat="1" customHeight="1" ht="0.75" hidden="1">
      <c r="A137" s="1780"/>
      <c r="B137" s="1780"/>
      <c r="C137" s="369" t="s">
        <v>1154</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1147</v>
      </c>
      <c r="D139" s="2462"/>
      <c r="E139" s="2204"/>
      <c r="F139" s="2383"/>
      <c r="G139" s="2427"/>
      <c r="H139" s="1500"/>
      <c r="I139" s="651" t="s">
        <v>1146</v>
      </c>
      <c r="J139" s="571"/>
      <c r="K139" s="1500"/>
      <c r="L139" s="214"/>
      <c r="M139" s="341"/>
      <c r="N139" s="334"/>
      <c r="O139" s="1624"/>
      <c r="P139" s="1624"/>
      <c r="AH139" s="1631">
        <v>0</v>
      </c>
    </row>
    <row s="1635" customFormat="1" customHeight="1" ht="0.75" hidden="1">
      <c r="A140" s="1780"/>
      <c r="B140" s="1780"/>
      <c r="C140" s="369" t="s">
        <v>1154</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1147</v>
      </c>
      <c r="D142" s="2462"/>
      <c r="E142" s="2204"/>
      <c r="F142" s="2383"/>
      <c r="G142" s="2427"/>
      <c r="H142" s="1500"/>
      <c r="I142" s="651" t="s">
        <v>1146</v>
      </c>
      <c r="J142" s="571"/>
      <c r="K142" s="1500"/>
      <c r="L142" s="214"/>
      <c r="M142" s="341"/>
      <c r="N142" s="334"/>
      <c r="O142" s="1624"/>
      <c r="P142" s="1624"/>
      <c r="AH142" s="1631">
        <v>0</v>
      </c>
    </row>
    <row s="1635" customFormat="1" customHeight="1" ht="0.75" hidden="1">
      <c r="A143" s="1780"/>
      <c r="B143" s="1780"/>
      <c r="C143" s="369" t="s">
        <v>1154</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1147</v>
      </c>
      <c r="D145" s="2462"/>
      <c r="E145" s="2204"/>
      <c r="F145" s="2383"/>
      <c r="G145" s="2427"/>
      <c r="H145" s="1500"/>
      <c r="I145" s="651" t="s">
        <v>1146</v>
      </c>
      <c r="J145" s="571"/>
      <c r="K145" s="1500"/>
      <c r="L145" s="214"/>
      <c r="M145" s="341"/>
      <c r="N145" s="334"/>
      <c r="O145" s="1624"/>
      <c r="P145" s="1624"/>
      <c r="AH145" s="1631">
        <v>0</v>
      </c>
    </row>
    <row s="1635" customFormat="1" customHeight="1" ht="1.05">
      <c r="A146" s="1780"/>
      <c r="B146" s="1780"/>
      <c r="C146" s="369" t="s">
        <v>1154</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1147</v>
      </c>
      <c r="D149" s="2462"/>
      <c r="E149" s="2204"/>
      <c r="F149" s="2383"/>
      <c r="G149" s="2427"/>
      <c r="H149" s="1500"/>
      <c r="I149" s="651" t="s">
        <v>1146</v>
      </c>
      <c r="J149" s="571"/>
      <c r="K149" s="1500"/>
      <c r="L149" s="214"/>
      <c r="M149" s="2170"/>
      <c r="N149" s="334"/>
      <c r="O149" s="1624"/>
      <c r="P149" s="1624"/>
      <c r="AH149" s="1631">
        <v>0</v>
      </c>
    </row>
    <row s="1635" customFormat="1" customHeight="1" ht="0.75" hidden="1">
      <c r="A150" s="1780"/>
      <c r="B150" s="1780"/>
      <c r="C150" s="369" t="s">
        <v>1154</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1147</v>
      </c>
      <c r="D152" s="2462"/>
      <c r="E152" s="2204"/>
      <c r="F152" s="2383"/>
      <c r="G152" s="2427"/>
      <c r="H152" s="1500"/>
      <c r="I152" s="651" t="s">
        <v>1146</v>
      </c>
      <c r="J152" s="571"/>
      <c r="K152" s="1500"/>
      <c r="L152" s="214"/>
      <c r="M152" s="1861"/>
      <c r="N152" s="334"/>
      <c r="O152" s="1624"/>
      <c r="P152" s="1624"/>
      <c r="AH152" s="1631">
        <v>0</v>
      </c>
    </row>
    <row s="1635" customFormat="1" customHeight="1" ht="0.75" hidden="1">
      <c r="A153" s="1780"/>
      <c r="B153" s="1780"/>
      <c r="C153" s="369" t="s">
        <v>1154</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1147</v>
      </c>
      <c r="D155" s="2462"/>
      <c r="E155" s="2204"/>
      <c r="F155" s="2383"/>
      <c r="G155" s="2427"/>
      <c r="H155" s="1500"/>
      <c r="I155" s="651" t="s">
        <v>1146</v>
      </c>
      <c r="J155" s="571"/>
      <c r="K155" s="1500"/>
      <c r="L155" s="214"/>
      <c r="M155" s="341"/>
      <c r="N155" s="334"/>
      <c r="O155" s="1624"/>
      <c r="P155" s="1624"/>
      <c r="AH155" s="1631">
        <v>0</v>
      </c>
    </row>
    <row s="1635" customFormat="1" customHeight="1" ht="0.75" hidden="1">
      <c r="A156" s="1780"/>
      <c r="B156" s="1780"/>
      <c r="C156" s="369" t="s">
        <v>1154</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1147</v>
      </c>
      <c r="D158" s="2462"/>
      <c r="E158" s="2204"/>
      <c r="F158" s="2383"/>
      <c r="G158" s="2427"/>
      <c r="H158" s="1500"/>
      <c r="I158" s="651" t="s">
        <v>1146</v>
      </c>
      <c r="J158" s="571"/>
      <c r="K158" s="1500"/>
      <c r="L158" s="214"/>
      <c r="M158" s="341"/>
      <c r="N158" s="334"/>
      <c r="O158" s="1624"/>
      <c r="P158" s="1624"/>
      <c r="AH158" s="1631">
        <v>0</v>
      </c>
    </row>
    <row s="1635" customFormat="1" customHeight="1" ht="0.75" hidden="1">
      <c r="A159" s="1780"/>
      <c r="B159" s="1780"/>
      <c r="C159" s="369" t="s">
        <v>1154</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1147</v>
      </c>
      <c r="D161" s="2462"/>
      <c r="E161" s="2204"/>
      <c r="F161" s="2383"/>
      <c r="G161" s="2427"/>
      <c r="H161" s="1500"/>
      <c r="I161" s="651" t="s">
        <v>1146</v>
      </c>
      <c r="J161" s="571"/>
      <c r="K161" s="1500"/>
      <c r="L161" s="214"/>
      <c r="M161" s="341"/>
      <c r="N161" s="334"/>
      <c r="O161" s="1624"/>
      <c r="P161" s="1624"/>
      <c r="AH161" s="1631">
        <v>0</v>
      </c>
    </row>
    <row s="1635" customFormat="1" customHeight="1" ht="0.75" hidden="1">
      <c r="A162" s="1780"/>
      <c r="B162" s="1780"/>
      <c r="C162" s="369" t="s">
        <v>1154</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1147</v>
      </c>
      <c r="D164" s="2462"/>
      <c r="E164" s="2204"/>
      <c r="F164" s="2383"/>
      <c r="G164" s="2427"/>
      <c r="H164" s="1500"/>
      <c r="I164" s="651" t="s">
        <v>1146</v>
      </c>
      <c r="J164" s="571"/>
      <c r="K164" s="1500"/>
      <c r="L164" s="214"/>
      <c r="M164" s="341"/>
      <c r="N164" s="334"/>
      <c r="O164" s="1624"/>
      <c r="P164" s="1624"/>
      <c r="AH164" s="1631">
        <v>0</v>
      </c>
    </row>
    <row s="1635" customFormat="1" customHeight="1" ht="0.75" hidden="1">
      <c r="A165" s="1780"/>
      <c r="B165" s="1780"/>
      <c r="C165" s="369" t="s">
        <v>1154</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1147</v>
      </c>
      <c r="D167" s="2462"/>
      <c r="E167" s="2204"/>
      <c r="F167" s="2383"/>
      <c r="G167" s="2427"/>
      <c r="H167" s="1500"/>
      <c r="I167" s="651" t="s">
        <v>1146</v>
      </c>
      <c r="J167" s="571"/>
      <c r="K167" s="1500"/>
      <c r="L167" s="214"/>
      <c r="M167" s="341"/>
      <c r="N167" s="334"/>
      <c r="O167" s="1624"/>
      <c r="P167" s="1624"/>
      <c r="AH167" s="1631">
        <v>0</v>
      </c>
    </row>
    <row s="1635" customFormat="1" customHeight="1" ht="0.75" hidden="1">
      <c r="A168" s="1780"/>
      <c r="B168" s="1780"/>
      <c r="C168" s="369" t="s">
        <v>1154</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1147</v>
      </c>
      <c r="D170" s="2462"/>
      <c r="E170" s="2204"/>
      <c r="F170" s="2383"/>
      <c r="G170" s="2427"/>
      <c r="H170" s="1500"/>
      <c r="I170" s="651" t="s">
        <v>1146</v>
      </c>
      <c r="J170" s="571"/>
      <c r="K170" s="1500"/>
      <c r="L170" s="214"/>
      <c r="M170" s="341"/>
      <c r="N170" s="334"/>
      <c r="O170" s="1624"/>
      <c r="P170" s="1624"/>
      <c r="AH170" s="1631">
        <v>0</v>
      </c>
    </row>
    <row s="1635" customFormat="1" customHeight="1" ht="0.75" hidden="1">
      <c r="A171" s="1780"/>
      <c r="B171" s="1780"/>
      <c r="C171" s="369" t="s">
        <v>1154</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1147</v>
      </c>
      <c r="D173" s="2462"/>
      <c r="E173" s="2204"/>
      <c r="F173" s="2383"/>
      <c r="G173" s="2427"/>
      <c r="H173" s="1500"/>
      <c r="I173" s="651" t="s">
        <v>1146</v>
      </c>
      <c r="J173" s="571"/>
      <c r="K173" s="1500"/>
      <c r="L173" s="214"/>
      <c r="M173" s="341"/>
      <c r="N173" s="334"/>
      <c r="O173" s="1624"/>
      <c r="P173" s="1624"/>
      <c r="AH173" s="1631">
        <v>0</v>
      </c>
    </row>
    <row s="1635" customFormat="1" customHeight="1" ht="0.75" hidden="1">
      <c r="A174" s="1780"/>
      <c r="B174" s="1780"/>
      <c r="C174" s="369" t="s">
        <v>1154</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1147</v>
      </c>
      <c r="D176" s="2462"/>
      <c r="E176" s="2204"/>
      <c r="F176" s="2383"/>
      <c r="G176" s="2427"/>
      <c r="H176" s="1500"/>
      <c r="I176" s="651" t="s">
        <v>1146</v>
      </c>
      <c r="J176" s="571"/>
      <c r="K176" s="1500"/>
      <c r="L176" s="214"/>
      <c r="M176" s="341"/>
      <c r="N176" s="334"/>
      <c r="O176" s="1624"/>
      <c r="P176" s="1624"/>
      <c r="AH176" s="1631">
        <v>0</v>
      </c>
    </row>
    <row s="1635" customFormat="1" customHeight="1" ht="0.75" hidden="1">
      <c r="A177" s="1780"/>
      <c r="B177" s="1780"/>
      <c r="C177" s="369" t="s">
        <v>1154</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1147</v>
      </c>
      <c r="D179" s="2462"/>
      <c r="E179" s="2204"/>
      <c r="F179" s="2383"/>
      <c r="G179" s="2427"/>
      <c r="H179" s="1500"/>
      <c r="I179" s="651" t="s">
        <v>1146</v>
      </c>
      <c r="J179" s="571"/>
      <c r="K179" s="1500"/>
      <c r="L179" s="214"/>
      <c r="M179" s="341"/>
      <c r="N179" s="334"/>
      <c r="O179" s="1624"/>
      <c r="P179" s="1624"/>
      <c r="AH179" s="1631">
        <v>0</v>
      </c>
    </row>
    <row s="1635" customFormat="1" customHeight="1" ht="0.75" hidden="1">
      <c r="A180" s="1780"/>
      <c r="B180" s="1780"/>
      <c r="C180" s="369" t="s">
        <v>1154</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1147</v>
      </c>
      <c r="D182" s="2462"/>
      <c r="E182" s="2204"/>
      <c r="F182" s="2383"/>
      <c r="G182" s="2427"/>
      <c r="H182" s="1500"/>
      <c r="I182" s="651" t="s">
        <v>1146</v>
      </c>
      <c r="J182" s="571"/>
      <c r="K182" s="1500"/>
      <c r="L182" s="214"/>
      <c r="M182" s="341"/>
      <c r="N182" s="334"/>
      <c r="O182" s="1624"/>
      <c r="P182" s="1624"/>
      <c r="AH182" s="1631">
        <v>0</v>
      </c>
    </row>
    <row s="1635" customFormat="1" customHeight="1" ht="0.75" hidden="1">
      <c r="A183" s="1780"/>
      <c r="B183" s="1780"/>
      <c r="C183" s="369" t="s">
        <v>1154</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1147</v>
      </c>
      <c r="D185" s="2462"/>
      <c r="E185" s="2204"/>
      <c r="F185" s="2383"/>
      <c r="G185" s="2427"/>
      <c r="H185" s="1500"/>
      <c r="I185" s="651" t="s">
        <v>1146</v>
      </c>
      <c r="J185" s="571"/>
      <c r="K185" s="1500"/>
      <c r="L185" s="214"/>
      <c r="M185" s="341"/>
      <c r="N185" s="334"/>
      <c r="O185" s="1624"/>
      <c r="P185" s="1624"/>
      <c r="AH185" s="1631">
        <v>0</v>
      </c>
    </row>
    <row s="1635" customFormat="1" customHeight="1" ht="0.75" hidden="1">
      <c r="A186" s="1780"/>
      <c r="B186" s="1780"/>
      <c r="C186" s="369" t="s">
        <v>1154</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1147</v>
      </c>
      <c r="D188" s="2462"/>
      <c r="E188" s="2204"/>
      <c r="F188" s="2383"/>
      <c r="G188" s="2427"/>
      <c r="H188" s="1500"/>
      <c r="I188" s="651" t="s">
        <v>1146</v>
      </c>
      <c r="J188" s="571"/>
      <c r="K188" s="1500"/>
      <c r="L188" s="214"/>
      <c r="M188" s="341"/>
      <c r="N188" s="334"/>
      <c r="O188" s="1624"/>
      <c r="P188" s="1624"/>
      <c r="AH188" s="1631">
        <v>0</v>
      </c>
    </row>
    <row s="1635" customFormat="1" customHeight="1" ht="0.75" hidden="1">
      <c r="A189" s="1780"/>
      <c r="B189" s="1780"/>
      <c r="C189" s="369" t="s">
        <v>1154</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1147</v>
      </c>
      <c r="D191" s="2462"/>
      <c r="E191" s="2204"/>
      <c r="F191" s="2383"/>
      <c r="G191" s="2427"/>
      <c r="H191" s="1500"/>
      <c r="I191" s="651" t="s">
        <v>1146</v>
      </c>
      <c r="J191" s="571"/>
      <c r="K191" s="1500"/>
      <c r="L191" s="214"/>
      <c r="M191" s="341"/>
      <c r="N191" s="334"/>
      <c r="O191" s="1624"/>
      <c r="P191" s="1624"/>
      <c r="AH191" s="1631">
        <v>0</v>
      </c>
    </row>
    <row s="1635" customFormat="1" customHeight="1" ht="0.75" hidden="1">
      <c r="A192" s="1780"/>
      <c r="B192" s="1780"/>
      <c r="C192" s="369" t="s">
        <v>1154</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1147</v>
      </c>
      <c r="D194" s="2462"/>
      <c r="E194" s="2204"/>
      <c r="F194" s="2383"/>
      <c r="G194" s="2427"/>
      <c r="H194" s="1500"/>
      <c r="I194" s="651" t="s">
        <v>1146</v>
      </c>
      <c r="J194" s="571"/>
      <c r="K194" s="1500"/>
      <c r="L194" s="214"/>
      <c r="M194" s="341"/>
      <c r="N194" s="334"/>
      <c r="O194" s="1624"/>
      <c r="P194" s="1624"/>
      <c r="AH194" s="1631">
        <v>0</v>
      </c>
    </row>
    <row s="1635" customFormat="1" customHeight="1" ht="0.75" hidden="1">
      <c r="A195" s="1780"/>
      <c r="B195" s="1780"/>
      <c r="C195" s="369" t="s">
        <v>1154</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1147</v>
      </c>
      <c r="D197" s="2462"/>
      <c r="E197" s="2204"/>
      <c r="F197" s="2383"/>
      <c r="G197" s="2427"/>
      <c r="H197" s="1500"/>
      <c r="I197" s="651" t="s">
        <v>1146</v>
      </c>
      <c r="J197" s="571"/>
      <c r="K197" s="1500"/>
      <c r="L197" s="214"/>
      <c r="M197" s="341"/>
      <c r="N197" s="334"/>
      <c r="O197" s="1624"/>
      <c r="P197" s="1624"/>
      <c r="AH197" s="1631">
        <v>0</v>
      </c>
    </row>
    <row s="1635" customFormat="1" customHeight="1" ht="0.75" hidden="1">
      <c r="A198" s="1780"/>
      <c r="B198" s="1780"/>
      <c r="C198" s="369" t="s">
        <v>1154</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1147</v>
      </c>
      <c r="D200" s="2462"/>
      <c r="E200" s="2204"/>
      <c r="F200" s="2383"/>
      <c r="G200" s="2427"/>
      <c r="H200" s="1500"/>
      <c r="I200" s="651" t="s">
        <v>1146</v>
      </c>
      <c r="J200" s="571"/>
      <c r="K200" s="1500"/>
      <c r="L200" s="214"/>
      <c r="M200" s="341"/>
      <c r="N200" s="334"/>
      <c r="O200" s="1624"/>
      <c r="P200" s="1624"/>
      <c r="AH200" s="1631">
        <v>0</v>
      </c>
    </row>
    <row s="1635" customFormat="1" customHeight="1" ht="0.75" hidden="1">
      <c r="A201" s="1780"/>
      <c r="B201" s="1780"/>
      <c r="C201" s="369" t="s">
        <v>1154</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1147</v>
      </c>
      <c r="D203" s="2462"/>
      <c r="E203" s="2204"/>
      <c r="F203" s="2383"/>
      <c r="G203" s="2427"/>
      <c r="H203" s="1500"/>
      <c r="I203" s="651" t="s">
        <v>1146</v>
      </c>
      <c r="J203" s="571"/>
      <c r="K203" s="1500"/>
      <c r="L203" s="214"/>
      <c r="M203" s="341"/>
      <c r="N203" s="334"/>
      <c r="O203" s="1624"/>
      <c r="P203" s="1624"/>
      <c r="AH203" s="1631">
        <v>0</v>
      </c>
    </row>
    <row s="1635" customFormat="1" customHeight="1" ht="0.75" hidden="1">
      <c r="A204" s="1780"/>
      <c r="B204" s="1780"/>
      <c r="C204" s="369" t="s">
        <v>1154</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1147</v>
      </c>
      <c r="D206" s="2462"/>
      <c r="E206" s="2204"/>
      <c r="F206" s="2383"/>
      <c r="G206" s="2427"/>
      <c r="H206" s="1500"/>
      <c r="I206" s="651" t="s">
        <v>1146</v>
      </c>
      <c r="J206" s="571"/>
      <c r="K206" s="1500"/>
      <c r="L206" s="214"/>
      <c r="M206" s="341"/>
      <c r="N206" s="334"/>
      <c r="O206" s="1624"/>
      <c r="P206" s="1624"/>
      <c r="AH206" s="1631">
        <v>0</v>
      </c>
    </row>
    <row s="1635" customFormat="1" customHeight="1" ht="1.05">
      <c r="A207" s="1780"/>
      <c r="B207" s="1780"/>
      <c r="C207" s="369" t="s">
        <v>1154</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1147</v>
      </c>
      <c r="D210" s="2462"/>
      <c r="E210" s="2204"/>
      <c r="F210" s="2383"/>
      <c r="G210" s="2427"/>
      <c r="H210" s="1500"/>
      <c r="I210" s="651" t="s">
        <v>1146</v>
      </c>
      <c r="J210" s="571"/>
      <c r="K210" s="1500"/>
      <c r="L210" s="214"/>
      <c r="M210" s="2170"/>
      <c r="N210" s="334"/>
      <c r="O210" s="1624"/>
      <c r="P210" s="1624"/>
      <c r="AH210" s="1631">
        <v>0</v>
      </c>
    </row>
    <row s="1635" customFormat="1" customHeight="1" ht="0.75" hidden="1">
      <c r="A211" s="1780"/>
      <c r="B211" s="1780"/>
      <c r="C211" s="369" t="s">
        <v>1154</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1147</v>
      </c>
      <c r="D213" s="2462"/>
      <c r="E213" s="2204"/>
      <c r="F213" s="2383"/>
      <c r="G213" s="2427"/>
      <c r="H213" s="1500"/>
      <c r="I213" s="651" t="s">
        <v>1146</v>
      </c>
      <c r="J213" s="571"/>
      <c r="K213" s="1500"/>
      <c r="L213" s="214"/>
      <c r="M213" s="1861"/>
      <c r="N213" s="334"/>
      <c r="O213" s="1624"/>
      <c r="P213" s="1624"/>
      <c r="AH213" s="1631">
        <v>0</v>
      </c>
    </row>
    <row s="1635" customFormat="1" customHeight="1" ht="0.75" hidden="1">
      <c r="A214" s="1780"/>
      <c r="B214" s="1780"/>
      <c r="C214" s="369" t="s">
        <v>1154</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1147</v>
      </c>
      <c r="D216" s="2462"/>
      <c r="E216" s="2204"/>
      <c r="F216" s="2383"/>
      <c r="G216" s="2427"/>
      <c r="H216" s="1500"/>
      <c r="I216" s="651" t="s">
        <v>1146</v>
      </c>
      <c r="J216" s="571"/>
      <c r="K216" s="1500"/>
      <c r="L216" s="214"/>
      <c r="M216" s="341"/>
      <c r="N216" s="334"/>
      <c r="O216" s="1624"/>
      <c r="P216" s="1624"/>
      <c r="AH216" s="1631">
        <v>0</v>
      </c>
    </row>
    <row s="1635" customFormat="1" customHeight="1" ht="0.75" hidden="1">
      <c r="A217" s="1780"/>
      <c r="B217" s="1780"/>
      <c r="C217" s="369" t="s">
        <v>1154</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1147</v>
      </c>
      <c r="D219" s="2462"/>
      <c r="E219" s="2204"/>
      <c r="F219" s="2383"/>
      <c r="G219" s="2427"/>
      <c r="H219" s="1500"/>
      <c r="I219" s="651" t="s">
        <v>1146</v>
      </c>
      <c r="J219" s="571"/>
      <c r="K219" s="1500"/>
      <c r="L219" s="214"/>
      <c r="M219" s="341"/>
      <c r="N219" s="334"/>
      <c r="O219" s="1624"/>
      <c r="P219" s="1624"/>
      <c r="AH219" s="1631">
        <v>0</v>
      </c>
    </row>
    <row s="1635" customFormat="1" customHeight="1" ht="0.75" hidden="1">
      <c r="A220" s="1780"/>
      <c r="B220" s="1780"/>
      <c r="C220" s="369" t="s">
        <v>1154</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1147</v>
      </c>
      <c r="D222" s="2462"/>
      <c r="E222" s="2204"/>
      <c r="F222" s="2383"/>
      <c r="G222" s="2427"/>
      <c r="H222" s="1500"/>
      <c r="I222" s="651" t="s">
        <v>1146</v>
      </c>
      <c r="J222" s="571"/>
      <c r="K222" s="1500"/>
      <c r="L222" s="214"/>
      <c r="M222" s="341"/>
      <c r="N222" s="334"/>
      <c r="O222" s="1624"/>
      <c r="P222" s="1624"/>
      <c r="AH222" s="1631">
        <v>0</v>
      </c>
    </row>
    <row s="1635" customFormat="1" customHeight="1" ht="0.75" hidden="1">
      <c r="A223" s="1780"/>
      <c r="B223" s="1780"/>
      <c r="C223" s="369" t="s">
        <v>1154</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1147</v>
      </c>
      <c r="D225" s="2462"/>
      <c r="E225" s="2204"/>
      <c r="F225" s="2383"/>
      <c r="G225" s="2427"/>
      <c r="H225" s="1500"/>
      <c r="I225" s="651" t="s">
        <v>1146</v>
      </c>
      <c r="J225" s="571"/>
      <c r="K225" s="1500"/>
      <c r="L225" s="214"/>
      <c r="M225" s="341"/>
      <c r="N225" s="334"/>
      <c r="O225" s="1624"/>
      <c r="P225" s="1624"/>
      <c r="AH225" s="1631">
        <v>0</v>
      </c>
    </row>
    <row s="1635" customFormat="1" customHeight="1" ht="0.75" hidden="1">
      <c r="A226" s="1780"/>
      <c r="B226" s="1780"/>
      <c r="C226" s="369" t="s">
        <v>1154</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1147</v>
      </c>
      <c r="D228" s="2462"/>
      <c r="E228" s="2204"/>
      <c r="F228" s="2383"/>
      <c r="G228" s="2427"/>
      <c r="H228" s="1500"/>
      <c r="I228" s="651" t="s">
        <v>1146</v>
      </c>
      <c r="J228" s="571"/>
      <c r="K228" s="1500"/>
      <c r="L228" s="214"/>
      <c r="M228" s="341"/>
      <c r="N228" s="334"/>
      <c r="O228" s="1624"/>
      <c r="P228" s="1624"/>
      <c r="AH228" s="1631">
        <v>0</v>
      </c>
    </row>
    <row s="1635" customFormat="1" customHeight="1" ht="0.75" hidden="1">
      <c r="A229" s="1780"/>
      <c r="B229" s="1780"/>
      <c r="C229" s="369" t="s">
        <v>1154</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1147</v>
      </c>
      <c r="D231" s="2462"/>
      <c r="E231" s="2204"/>
      <c r="F231" s="2383"/>
      <c r="G231" s="2427"/>
      <c r="H231" s="1500"/>
      <c r="I231" s="651" t="s">
        <v>1146</v>
      </c>
      <c r="J231" s="571"/>
      <c r="K231" s="1500"/>
      <c r="L231" s="214"/>
      <c r="M231" s="341"/>
      <c r="N231" s="334"/>
      <c r="O231" s="1624"/>
      <c r="P231" s="1624"/>
      <c r="AH231" s="1631">
        <v>0</v>
      </c>
    </row>
    <row s="1635" customFormat="1" customHeight="1" ht="0.75" hidden="1">
      <c r="A232" s="1780"/>
      <c r="B232" s="1780"/>
      <c r="C232" s="369" t="s">
        <v>1154</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1147</v>
      </c>
      <c r="D234" s="2462"/>
      <c r="E234" s="2204"/>
      <c r="F234" s="2383"/>
      <c r="G234" s="2427"/>
      <c r="H234" s="1500"/>
      <c r="I234" s="651" t="s">
        <v>1146</v>
      </c>
      <c r="J234" s="571"/>
      <c r="K234" s="1500"/>
      <c r="L234" s="214"/>
      <c r="M234" s="341"/>
      <c r="N234" s="334"/>
      <c r="O234" s="1624"/>
      <c r="P234" s="1624"/>
      <c r="AH234" s="1631">
        <v>0</v>
      </c>
    </row>
    <row s="1635" customFormat="1" customHeight="1" ht="0.75" hidden="1">
      <c r="A235" s="1780"/>
      <c r="B235" s="1780"/>
      <c r="C235" s="369" t="s">
        <v>1154</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1147</v>
      </c>
      <c r="D237" s="2462"/>
      <c r="E237" s="2204"/>
      <c r="F237" s="2383"/>
      <c r="G237" s="2427"/>
      <c r="H237" s="1500"/>
      <c r="I237" s="651" t="s">
        <v>1146</v>
      </c>
      <c r="J237" s="571"/>
      <c r="K237" s="1500"/>
      <c r="L237" s="214"/>
      <c r="M237" s="341"/>
      <c r="N237" s="334"/>
      <c r="O237" s="1624"/>
      <c r="P237" s="1624"/>
      <c r="AH237" s="1631">
        <v>0</v>
      </c>
    </row>
    <row s="1635" customFormat="1" customHeight="1" ht="0.75" hidden="1">
      <c r="A238" s="1780"/>
      <c r="B238" s="1780"/>
      <c r="C238" s="369" t="s">
        <v>1154</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1147</v>
      </c>
      <c r="D240" s="2462"/>
      <c r="E240" s="2204"/>
      <c r="F240" s="2383"/>
      <c r="G240" s="2427"/>
      <c r="H240" s="1500"/>
      <c r="I240" s="651" t="s">
        <v>1146</v>
      </c>
      <c r="J240" s="571"/>
      <c r="K240" s="1500"/>
      <c r="L240" s="214"/>
      <c r="M240" s="341"/>
      <c r="N240" s="334"/>
      <c r="O240" s="1624"/>
      <c r="P240" s="1624"/>
      <c r="AH240" s="1631">
        <v>0</v>
      </c>
    </row>
    <row s="1635" customFormat="1" customHeight="1" ht="0.75" hidden="1">
      <c r="A241" s="1780"/>
      <c r="B241" s="1780"/>
      <c r="C241" s="369" t="s">
        <v>1154</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1147</v>
      </c>
      <c r="D243" s="2462"/>
      <c r="E243" s="2204"/>
      <c r="F243" s="2383"/>
      <c r="G243" s="2427"/>
      <c r="H243" s="1500"/>
      <c r="I243" s="651" t="s">
        <v>1146</v>
      </c>
      <c r="J243" s="571"/>
      <c r="K243" s="1500"/>
      <c r="L243" s="214"/>
      <c r="M243" s="341"/>
      <c r="N243" s="334"/>
      <c r="O243" s="1624"/>
      <c r="P243" s="1624"/>
      <c r="AH243" s="1631">
        <v>0</v>
      </c>
    </row>
    <row s="1635" customFormat="1" customHeight="1" ht="0.75" hidden="1">
      <c r="A244" s="1780"/>
      <c r="B244" s="1780"/>
      <c r="C244" s="369" t="s">
        <v>1154</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1147</v>
      </c>
      <c r="D246" s="2462"/>
      <c r="E246" s="2204"/>
      <c r="F246" s="2383"/>
      <c r="G246" s="2427"/>
      <c r="H246" s="1500"/>
      <c r="I246" s="651" t="s">
        <v>1146</v>
      </c>
      <c r="J246" s="571"/>
      <c r="K246" s="1500"/>
      <c r="L246" s="214"/>
      <c r="M246" s="341"/>
      <c r="N246" s="334"/>
      <c r="O246" s="1624"/>
      <c r="P246" s="1624"/>
      <c r="AH246" s="1631">
        <v>0</v>
      </c>
    </row>
    <row s="1635" customFormat="1" customHeight="1" ht="0.75" hidden="1">
      <c r="A247" s="1780"/>
      <c r="B247" s="1780"/>
      <c r="C247" s="369" t="s">
        <v>1154</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1147</v>
      </c>
      <c r="D249" s="2462"/>
      <c r="E249" s="2204"/>
      <c r="F249" s="2383"/>
      <c r="G249" s="2427"/>
      <c r="H249" s="1500"/>
      <c r="I249" s="651" t="s">
        <v>1146</v>
      </c>
      <c r="J249" s="571"/>
      <c r="K249" s="1500"/>
      <c r="L249" s="214"/>
      <c r="M249" s="341"/>
      <c r="N249" s="334"/>
      <c r="O249" s="1624"/>
      <c r="P249" s="1624"/>
      <c r="AH249" s="1631">
        <v>0</v>
      </c>
    </row>
    <row s="1635" customFormat="1" customHeight="1" ht="0.75" hidden="1">
      <c r="A250" s="1780"/>
      <c r="B250" s="1780"/>
      <c r="C250" s="369" t="s">
        <v>1154</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1147</v>
      </c>
      <c r="D252" s="2462"/>
      <c r="E252" s="2204"/>
      <c r="F252" s="2383"/>
      <c r="G252" s="2427"/>
      <c r="H252" s="1500"/>
      <c r="I252" s="651" t="s">
        <v>1146</v>
      </c>
      <c r="J252" s="571"/>
      <c r="K252" s="1500"/>
      <c r="L252" s="214"/>
      <c r="M252" s="341"/>
      <c r="N252" s="334"/>
      <c r="O252" s="1624"/>
      <c r="P252" s="1624"/>
      <c r="AH252" s="1631">
        <v>0</v>
      </c>
    </row>
    <row s="1635" customFormat="1" customHeight="1" ht="0.75" hidden="1">
      <c r="A253" s="1780"/>
      <c r="B253" s="1780"/>
      <c r="C253" s="369" t="s">
        <v>1154</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1147</v>
      </c>
      <c r="D255" s="2462"/>
      <c r="E255" s="2204"/>
      <c r="F255" s="2383"/>
      <c r="G255" s="2427"/>
      <c r="H255" s="1500"/>
      <c r="I255" s="651" t="s">
        <v>1146</v>
      </c>
      <c r="J255" s="571"/>
      <c r="K255" s="1500"/>
      <c r="L255" s="214"/>
      <c r="M255" s="341"/>
      <c r="N255" s="334"/>
      <c r="O255" s="1624"/>
      <c r="P255" s="1624"/>
      <c r="AH255" s="1631">
        <v>0</v>
      </c>
    </row>
    <row s="1635" customFormat="1" customHeight="1" ht="0.75" hidden="1">
      <c r="A256" s="1780"/>
      <c r="B256" s="1780"/>
      <c r="C256" s="369" t="s">
        <v>1154</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1147</v>
      </c>
      <c r="D258" s="2462"/>
      <c r="E258" s="2204"/>
      <c r="F258" s="2383"/>
      <c r="G258" s="2427"/>
      <c r="H258" s="1500"/>
      <c r="I258" s="651" t="s">
        <v>1146</v>
      </c>
      <c r="J258" s="571"/>
      <c r="K258" s="1500"/>
      <c r="L258" s="214"/>
      <c r="M258" s="341"/>
      <c r="N258" s="334"/>
      <c r="O258" s="1624"/>
      <c r="P258" s="1624"/>
      <c r="AH258" s="1631">
        <v>0</v>
      </c>
    </row>
    <row s="1635" customFormat="1" customHeight="1" ht="0.75" hidden="1">
      <c r="A259" s="1780"/>
      <c r="B259" s="1780"/>
      <c r="C259" s="369" t="s">
        <v>1154</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1147</v>
      </c>
      <c r="D261" s="2462"/>
      <c r="E261" s="2204"/>
      <c r="F261" s="2383"/>
      <c r="G261" s="2427"/>
      <c r="H261" s="1500"/>
      <c r="I261" s="651" t="s">
        <v>1146</v>
      </c>
      <c r="J261" s="571"/>
      <c r="K261" s="1500"/>
      <c r="L261" s="214"/>
      <c r="M261" s="341"/>
      <c r="N261" s="334"/>
      <c r="O261" s="1624"/>
      <c r="P261" s="1624"/>
      <c r="AH261" s="1631">
        <v>0</v>
      </c>
    </row>
    <row s="1635" customFormat="1" customHeight="1" ht="0.75" hidden="1">
      <c r="A262" s="1780"/>
      <c r="B262" s="1780"/>
      <c r="C262" s="369" t="s">
        <v>1154</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1147</v>
      </c>
      <c r="D264" s="2462"/>
      <c r="E264" s="2204"/>
      <c r="F264" s="2383"/>
      <c r="G264" s="2427"/>
      <c r="H264" s="1500"/>
      <c r="I264" s="651" t="s">
        <v>1146</v>
      </c>
      <c r="J264" s="571"/>
      <c r="K264" s="1500"/>
      <c r="L264" s="214"/>
      <c r="M264" s="341"/>
      <c r="N264" s="334"/>
      <c r="O264" s="1624"/>
      <c r="P264" s="1624"/>
      <c r="AH264" s="1631">
        <v>0</v>
      </c>
    </row>
    <row s="1635" customFormat="1" customHeight="1" ht="0.75" hidden="1">
      <c r="A265" s="1780"/>
      <c r="B265" s="1780"/>
      <c r="C265" s="369" t="s">
        <v>1154</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1147</v>
      </c>
      <c r="D267" s="2462"/>
      <c r="E267" s="2204"/>
      <c r="F267" s="2383"/>
      <c r="G267" s="2427"/>
      <c r="H267" s="1500"/>
      <c r="I267" s="651" t="s">
        <v>1146</v>
      </c>
      <c r="J267" s="571"/>
      <c r="K267" s="1500"/>
      <c r="L267" s="214"/>
      <c r="M267" s="341"/>
      <c r="N267" s="334"/>
      <c r="O267" s="1624"/>
      <c r="P267" s="1624"/>
      <c r="AH267" s="1631">
        <v>0</v>
      </c>
    </row>
    <row s="1635" customFormat="1" customHeight="1" ht="1.05">
      <c r="A268" s="1780"/>
      <c r="B268" s="1780"/>
      <c r="C268" s="369" t="s">
        <v>1154</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1147</v>
      </c>
      <c r="D271" s="2462"/>
      <c r="E271" s="2204"/>
      <c r="F271" s="2383"/>
      <c r="G271" s="2427"/>
      <c r="H271" s="1500"/>
      <c r="I271" s="651" t="s">
        <v>1146</v>
      </c>
      <c r="J271" s="571"/>
      <c r="K271" s="1500"/>
      <c r="L271" s="214"/>
      <c r="M271" s="2170"/>
      <c r="N271" s="334"/>
      <c r="O271" s="1624"/>
      <c r="P271" s="1624"/>
      <c r="AH271" s="1631">
        <v>0</v>
      </c>
    </row>
    <row s="1635" customFormat="1" customHeight="1" ht="0.75" hidden="1">
      <c r="A272" s="1780"/>
      <c r="B272" s="1780"/>
      <c r="C272" s="369" t="s">
        <v>1154</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1147</v>
      </c>
      <c r="D274" s="2462"/>
      <c r="E274" s="2204"/>
      <c r="F274" s="2383"/>
      <c r="G274" s="2427"/>
      <c r="H274" s="1500"/>
      <c r="I274" s="651" t="s">
        <v>1146</v>
      </c>
      <c r="J274" s="571"/>
      <c r="K274" s="1500"/>
      <c r="L274" s="214"/>
      <c r="M274" s="1861"/>
      <c r="N274" s="334"/>
      <c r="O274" s="1624"/>
      <c r="P274" s="1624"/>
      <c r="AH274" s="1631">
        <v>0</v>
      </c>
    </row>
    <row s="1635" customFormat="1" customHeight="1" ht="0.75" hidden="1">
      <c r="A275" s="1780"/>
      <c r="B275" s="1780"/>
      <c r="C275" s="369" t="s">
        <v>1154</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1147</v>
      </c>
      <c r="D277" s="2462"/>
      <c r="E277" s="2204"/>
      <c r="F277" s="2383"/>
      <c r="G277" s="2427"/>
      <c r="H277" s="1500"/>
      <c r="I277" s="651" t="s">
        <v>1146</v>
      </c>
      <c r="J277" s="571"/>
      <c r="K277" s="1500"/>
      <c r="L277" s="214"/>
      <c r="M277" s="341"/>
      <c r="N277" s="334"/>
      <c r="O277" s="1624"/>
      <c r="P277" s="1624"/>
      <c r="AH277" s="1631">
        <v>0</v>
      </c>
    </row>
    <row s="1635" customFormat="1" customHeight="1" ht="0.75" hidden="1">
      <c r="A278" s="1780"/>
      <c r="B278" s="1780"/>
      <c r="C278" s="369" t="s">
        <v>1154</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1147</v>
      </c>
      <c r="D280" s="2462"/>
      <c r="E280" s="2204"/>
      <c r="F280" s="2383"/>
      <c r="G280" s="2427"/>
      <c r="H280" s="1500"/>
      <c r="I280" s="651" t="s">
        <v>1146</v>
      </c>
      <c r="J280" s="571"/>
      <c r="K280" s="1500"/>
      <c r="L280" s="214"/>
      <c r="M280" s="341"/>
      <c r="N280" s="334"/>
      <c r="O280" s="1624"/>
      <c r="P280" s="1624"/>
      <c r="AH280" s="1631">
        <v>0</v>
      </c>
    </row>
    <row s="1635" customFormat="1" customHeight="1" ht="0.75" hidden="1">
      <c r="A281" s="1780"/>
      <c r="B281" s="1780"/>
      <c r="C281" s="369" t="s">
        <v>1154</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1147</v>
      </c>
      <c r="D283" s="2462"/>
      <c r="E283" s="2204"/>
      <c r="F283" s="2383"/>
      <c r="G283" s="2427"/>
      <c r="H283" s="1500"/>
      <c r="I283" s="651" t="s">
        <v>1146</v>
      </c>
      <c r="J283" s="571"/>
      <c r="K283" s="1500"/>
      <c r="L283" s="214"/>
      <c r="M283" s="341"/>
      <c r="N283" s="334"/>
      <c r="O283" s="1624"/>
      <c r="P283" s="1624"/>
      <c r="AH283" s="1631">
        <v>0</v>
      </c>
    </row>
    <row s="1635" customFormat="1" customHeight="1" ht="0.75" hidden="1">
      <c r="A284" s="1780"/>
      <c r="B284" s="1780"/>
      <c r="C284" s="369" t="s">
        <v>1154</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1147</v>
      </c>
      <c r="D286" s="2462"/>
      <c r="E286" s="2204"/>
      <c r="F286" s="2383"/>
      <c r="G286" s="2427"/>
      <c r="H286" s="1500"/>
      <c r="I286" s="651" t="s">
        <v>1146</v>
      </c>
      <c r="J286" s="571"/>
      <c r="K286" s="1500"/>
      <c r="L286" s="214"/>
      <c r="M286" s="341"/>
      <c r="N286" s="334"/>
      <c r="O286" s="1624"/>
      <c r="P286" s="1624"/>
      <c r="AH286" s="1631">
        <v>0</v>
      </c>
    </row>
    <row s="1635" customFormat="1" customHeight="1" ht="0.75" hidden="1">
      <c r="A287" s="1780"/>
      <c r="B287" s="1780"/>
      <c r="C287" s="369" t="s">
        <v>1154</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1147</v>
      </c>
      <c r="D289" s="2462"/>
      <c r="E289" s="2204"/>
      <c r="F289" s="2383"/>
      <c r="G289" s="2427"/>
      <c r="H289" s="1500"/>
      <c r="I289" s="651" t="s">
        <v>1146</v>
      </c>
      <c r="J289" s="571"/>
      <c r="K289" s="1500"/>
      <c r="L289" s="214"/>
      <c r="M289" s="341"/>
      <c r="N289" s="334"/>
      <c r="O289" s="1624"/>
      <c r="P289" s="1624"/>
      <c r="AH289" s="1631">
        <v>0</v>
      </c>
    </row>
    <row s="1635" customFormat="1" customHeight="1" ht="0.75" hidden="1">
      <c r="A290" s="1780"/>
      <c r="B290" s="1780"/>
      <c r="C290" s="369" t="s">
        <v>1154</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1147</v>
      </c>
      <c r="D292" s="2462"/>
      <c r="E292" s="2204"/>
      <c r="F292" s="2383"/>
      <c r="G292" s="2427"/>
      <c r="H292" s="1500"/>
      <c r="I292" s="651" t="s">
        <v>1146</v>
      </c>
      <c r="J292" s="571"/>
      <c r="K292" s="1500"/>
      <c r="L292" s="214"/>
      <c r="M292" s="341"/>
      <c r="N292" s="334"/>
      <c r="O292" s="1624"/>
      <c r="P292" s="1624"/>
      <c r="AH292" s="1631">
        <v>0</v>
      </c>
    </row>
    <row s="1635" customFormat="1" customHeight="1" ht="0.75" hidden="1">
      <c r="A293" s="1780"/>
      <c r="B293" s="1780"/>
      <c r="C293" s="369" t="s">
        <v>1154</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1147</v>
      </c>
      <c r="D295" s="2462"/>
      <c r="E295" s="2204"/>
      <c r="F295" s="2383"/>
      <c r="G295" s="2427"/>
      <c r="H295" s="1500"/>
      <c r="I295" s="651" t="s">
        <v>1146</v>
      </c>
      <c r="J295" s="571"/>
      <c r="K295" s="1500"/>
      <c r="L295" s="214"/>
      <c r="M295" s="341"/>
      <c r="N295" s="334"/>
      <c r="O295" s="1624"/>
      <c r="P295" s="1624"/>
      <c r="AH295" s="1631">
        <v>0</v>
      </c>
    </row>
    <row s="1635" customFormat="1" customHeight="1" ht="0.75" hidden="1">
      <c r="A296" s="1780"/>
      <c r="B296" s="1780"/>
      <c r="C296" s="369" t="s">
        <v>1154</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1147</v>
      </c>
      <c r="D298" s="2462"/>
      <c r="E298" s="2204"/>
      <c r="F298" s="2383"/>
      <c r="G298" s="2427"/>
      <c r="H298" s="1500"/>
      <c r="I298" s="651" t="s">
        <v>1146</v>
      </c>
      <c r="J298" s="571"/>
      <c r="K298" s="1500"/>
      <c r="L298" s="214"/>
      <c r="M298" s="341"/>
      <c r="N298" s="334"/>
      <c r="O298" s="1624"/>
      <c r="P298" s="1624"/>
      <c r="AH298" s="1631">
        <v>0</v>
      </c>
    </row>
    <row s="1635" customFormat="1" customHeight="1" ht="0.75" hidden="1">
      <c r="A299" s="1780"/>
      <c r="B299" s="1780"/>
      <c r="C299" s="369" t="s">
        <v>1154</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1147</v>
      </c>
      <c r="D301" s="2462"/>
      <c r="E301" s="2204"/>
      <c r="F301" s="2383"/>
      <c r="G301" s="2427"/>
      <c r="H301" s="1500"/>
      <c r="I301" s="651" t="s">
        <v>1146</v>
      </c>
      <c r="J301" s="571"/>
      <c r="K301" s="1500"/>
      <c r="L301" s="214"/>
      <c r="M301" s="341"/>
      <c r="N301" s="334"/>
      <c r="O301" s="1624"/>
      <c r="P301" s="1624"/>
      <c r="AH301" s="1631">
        <v>0</v>
      </c>
    </row>
    <row s="1635" customFormat="1" customHeight="1" ht="0.75" hidden="1">
      <c r="A302" s="1780"/>
      <c r="B302" s="1780"/>
      <c r="C302" s="369" t="s">
        <v>1154</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1147</v>
      </c>
      <c r="D304" s="2462"/>
      <c r="E304" s="2204"/>
      <c r="F304" s="2383"/>
      <c r="G304" s="2427"/>
      <c r="H304" s="1500"/>
      <c r="I304" s="651" t="s">
        <v>1146</v>
      </c>
      <c r="J304" s="571"/>
      <c r="K304" s="1500"/>
      <c r="L304" s="214"/>
      <c r="M304" s="341"/>
      <c r="N304" s="334"/>
      <c r="O304" s="1624"/>
      <c r="P304" s="1624"/>
      <c r="AH304" s="1631">
        <v>0</v>
      </c>
    </row>
    <row s="1635" customFormat="1" customHeight="1" ht="0.75" hidden="1">
      <c r="A305" s="1780"/>
      <c r="B305" s="1780"/>
      <c r="C305" s="369" t="s">
        <v>1154</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1147</v>
      </c>
      <c r="D307" s="2462"/>
      <c r="E307" s="2204"/>
      <c r="F307" s="2383"/>
      <c r="G307" s="2427"/>
      <c r="H307" s="1500"/>
      <c r="I307" s="651" t="s">
        <v>1146</v>
      </c>
      <c r="J307" s="571"/>
      <c r="K307" s="1500"/>
      <c r="L307" s="214"/>
      <c r="M307" s="341"/>
      <c r="N307" s="334"/>
      <c r="O307" s="1624"/>
      <c r="P307" s="1624"/>
      <c r="AH307" s="1631">
        <v>0</v>
      </c>
    </row>
    <row s="1635" customFormat="1" customHeight="1" ht="0.75" hidden="1">
      <c r="A308" s="1780"/>
      <c r="B308" s="1780"/>
      <c r="C308" s="369" t="s">
        <v>1154</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1147</v>
      </c>
      <c r="D310" s="2462"/>
      <c r="E310" s="2204"/>
      <c r="F310" s="2383"/>
      <c r="G310" s="2427"/>
      <c r="H310" s="1500"/>
      <c r="I310" s="651" t="s">
        <v>1146</v>
      </c>
      <c r="J310" s="571"/>
      <c r="K310" s="1500"/>
      <c r="L310" s="214"/>
      <c r="M310" s="341"/>
      <c r="N310" s="334"/>
      <c r="O310" s="1624"/>
      <c r="P310" s="1624"/>
      <c r="AH310" s="1631">
        <v>0</v>
      </c>
    </row>
    <row s="1635" customFormat="1" customHeight="1" ht="0.75" hidden="1">
      <c r="A311" s="1780"/>
      <c r="B311" s="1780"/>
      <c r="C311" s="369" t="s">
        <v>1154</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1147</v>
      </c>
      <c r="D313" s="2462"/>
      <c r="E313" s="2204"/>
      <c r="F313" s="2383"/>
      <c r="G313" s="2427"/>
      <c r="H313" s="1500"/>
      <c r="I313" s="651" t="s">
        <v>1146</v>
      </c>
      <c r="J313" s="571"/>
      <c r="K313" s="1500"/>
      <c r="L313" s="214"/>
      <c r="M313" s="341"/>
      <c r="N313" s="334"/>
      <c r="O313" s="1624"/>
      <c r="P313" s="1624"/>
      <c r="AH313" s="1631">
        <v>0</v>
      </c>
    </row>
    <row s="1635" customFormat="1" customHeight="1" ht="0.75" hidden="1">
      <c r="A314" s="1780"/>
      <c r="B314" s="1780"/>
      <c r="C314" s="369" t="s">
        <v>1154</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1147</v>
      </c>
      <c r="D316" s="2462"/>
      <c r="E316" s="2204"/>
      <c r="F316" s="2383"/>
      <c r="G316" s="2427"/>
      <c r="H316" s="1500"/>
      <c r="I316" s="651" t="s">
        <v>1146</v>
      </c>
      <c r="J316" s="571"/>
      <c r="K316" s="1500"/>
      <c r="L316" s="214"/>
      <c r="M316" s="341"/>
      <c r="N316" s="334"/>
      <c r="O316" s="1624"/>
      <c r="P316" s="1624"/>
      <c r="AH316" s="1631">
        <v>0</v>
      </c>
    </row>
    <row s="1635" customFormat="1" customHeight="1" ht="0.75" hidden="1">
      <c r="A317" s="1780"/>
      <c r="B317" s="1780"/>
      <c r="C317" s="369" t="s">
        <v>1154</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1147</v>
      </c>
      <c r="D319" s="2462"/>
      <c r="E319" s="2204"/>
      <c r="F319" s="2383"/>
      <c r="G319" s="2427"/>
      <c r="H319" s="1500"/>
      <c r="I319" s="651" t="s">
        <v>1146</v>
      </c>
      <c r="J319" s="571"/>
      <c r="K319" s="1500"/>
      <c r="L319" s="214"/>
      <c r="M319" s="341"/>
      <c r="N319" s="334"/>
      <c r="O319" s="1624"/>
      <c r="P319" s="1624"/>
      <c r="AH319" s="1631">
        <v>0</v>
      </c>
    </row>
    <row s="1635" customFormat="1" customHeight="1" ht="0.75" hidden="1">
      <c r="A320" s="1780"/>
      <c r="B320" s="1780"/>
      <c r="C320" s="369" t="s">
        <v>1154</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1147</v>
      </c>
      <c r="D322" s="2462"/>
      <c r="E322" s="2204"/>
      <c r="F322" s="2383"/>
      <c r="G322" s="2427"/>
      <c r="H322" s="1500"/>
      <c r="I322" s="651" t="s">
        <v>1146</v>
      </c>
      <c r="J322" s="571"/>
      <c r="K322" s="1500"/>
      <c r="L322" s="214"/>
      <c r="M322" s="341"/>
      <c r="N322" s="334"/>
      <c r="O322" s="1624"/>
      <c r="P322" s="1624"/>
      <c r="AH322" s="1631">
        <v>0</v>
      </c>
    </row>
    <row s="1635" customFormat="1" customHeight="1" ht="0.75" hidden="1">
      <c r="A323" s="1780"/>
      <c r="B323" s="1780"/>
      <c r="C323" s="369" t="s">
        <v>1154</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1147</v>
      </c>
      <c r="D325" s="2462"/>
      <c r="E325" s="2204"/>
      <c r="F325" s="2383"/>
      <c r="G325" s="2427"/>
      <c r="H325" s="1500"/>
      <c r="I325" s="651" t="s">
        <v>1146</v>
      </c>
      <c r="J325" s="571"/>
      <c r="K325" s="1500"/>
      <c r="L325" s="214"/>
      <c r="M325" s="341"/>
      <c r="N325" s="334"/>
      <c r="O325" s="1624"/>
      <c r="P325" s="1624"/>
      <c r="AH325" s="1631">
        <v>0</v>
      </c>
    </row>
    <row s="1635" customFormat="1" customHeight="1" ht="0.75" hidden="1">
      <c r="A326" s="1780"/>
      <c r="B326" s="1780"/>
      <c r="C326" s="369" t="s">
        <v>1154</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1147</v>
      </c>
      <c r="D328" s="2462"/>
      <c r="E328" s="2204"/>
      <c r="F328" s="2383"/>
      <c r="G328" s="2427"/>
      <c r="H328" s="1500"/>
      <c r="I328" s="651" t="s">
        <v>1146</v>
      </c>
      <c r="J328" s="571"/>
      <c r="K328" s="1500"/>
      <c r="L328" s="214"/>
      <c r="M328" s="341"/>
      <c r="N328" s="334"/>
      <c r="O328" s="1624"/>
      <c r="P328" s="1624"/>
      <c r="AH328" s="1631">
        <v>0</v>
      </c>
    </row>
    <row s="1635" customFormat="1" customHeight="1" ht="1.05">
      <c r="A329" s="1780"/>
      <c r="B329" s="1780"/>
      <c r="C329" s="369" t="s">
        <v>1154</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BDDD72-CD72-9293-4A66-0.5C5474C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«Няганские газораспределительные сети»</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88</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1155</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CA598-19FB-8AA7-070B-0.7FC5C96D}"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1156</v>
      </c>
      <c r="E5" s="2237"/>
      <c r="F5" s="2237"/>
      <c r="G5" s="2237"/>
      <c r="H5" s="2237"/>
      <c r="I5" s="2237"/>
      <c r="J5" s="2237"/>
      <c r="V5" s="505">
        <v>63</v>
      </c>
    </row>
    <row customHeight="1" ht="15.75">
      <c r="C6" s="176"/>
      <c r="D6" s="2176" t="str">
        <f>IF(org=0,"Не определено",org)</f>
        <v>ООО «Няганские газораспределительные сети»</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 Сбыт. Тепловая энергия</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88</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1157</v>
      </c>
      <c r="F17" s="521" t="s">
        <v>305</v>
      </c>
      <c r="G17" s="678"/>
      <c r="H17" s="678"/>
      <c r="I17" s="678"/>
      <c r="J17" s="678"/>
      <c r="K17" s="289" t="s">
        <v>1158</v>
      </c>
      <c r="V17" s="505">
        <v>0</v>
      </c>
    </row>
    <row customHeight="1" ht="48.29999999999999">
      <c r="A18" s="505"/>
      <c r="C18" s="526"/>
      <c r="D18" s="521">
        <v>3</v>
      </c>
      <c r="E18" s="279" t="s">
        <v>814</v>
      </c>
      <c r="F18" s="521" t="s">
        <v>305</v>
      </c>
      <c r="G18" s="809" t="s">
        <v>305</v>
      </c>
      <c r="H18" s="810" t="s">
        <v>305</v>
      </c>
      <c r="I18" s="521" t="s">
        <v>305</v>
      </c>
      <c r="J18" s="578" t="s">
        <v>305</v>
      </c>
      <c r="K18" s="289" t="s">
        <v>1159</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1160</v>
      </c>
      <c r="F22" s="521" t="s">
        <v>557</v>
      </c>
      <c r="G22" s="681"/>
      <c r="H22" s="682"/>
      <c r="I22" s="681"/>
      <c r="J22" s="682"/>
      <c r="K22" s="289" t="s">
        <v>1161</v>
      </c>
      <c r="V22" s="505">
        <v>0</v>
      </c>
    </row>
    <row customHeight="1" ht="33.75" hidden="1">
      <c r="C23" s="451"/>
      <c r="D23" s="521">
        <v>6</v>
      </c>
      <c r="E23" s="279" t="s">
        <v>1162</v>
      </c>
      <c r="F23" s="521" t="s">
        <v>1163</v>
      </c>
      <c r="G23" s="681"/>
      <c r="H23" s="681"/>
      <c r="I23" s="681"/>
      <c r="J23" s="681"/>
      <c r="K23" s="289" t="s">
        <v>1164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831942F-B63F-39C7-8353-0.C2862B0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1165</v>
      </c>
      <c r="B1" s="1067" t="s">
        <v>1166</v>
      </c>
      <c r="C1" s="1067" t="s">
        <v>1167</v>
      </c>
      <c r="D1" s="1067" t="s">
        <v>1168</v>
      </c>
      <c r="E1" s="1067" t="s">
        <v>1169</v>
      </c>
      <c r="F1" s="1067" t="s">
        <v>1170</v>
      </c>
      <c r="G1" s="1067" t="s">
        <v>1171</v>
      </c>
      <c r="H1" s="1067" t="s">
        <v>1172</v>
      </c>
      <c r="I1" s="1067" t="s">
        <v>1173</v>
      </c>
      <c r="J1" s="1067" t="s">
        <v>1174</v>
      </c>
      <c r="K1" s="1067" t="s">
        <v>1175</v>
      </c>
      <c r="L1" s="1067" t="s">
        <v>1176</v>
      </c>
      <c r="M1" s="1067"/>
      <c r="N1" s="1067" t="s">
        <v>1177</v>
      </c>
      <c r="O1" s="1067" t="s">
        <v>1178</v>
      </c>
      <c r="P1" s="1067" t="s">
        <v>1179</v>
      </c>
      <c r="Q1" s="1067" t="s">
        <v>1180</v>
      </c>
      <c r="R1" s="1067" t="s">
        <v>1181</v>
      </c>
      <c r="S1" s="1067" t="s">
        <v>1182</v>
      </c>
      <c r="T1" s="1067" t="s">
        <v>1183</v>
      </c>
      <c r="U1" s="1067" t="s">
        <v>1184</v>
      </c>
      <c r="V1" s="1067"/>
      <c r="W1" s="797" t="s">
        <v>1185</v>
      </c>
      <c r="X1" s="1067" t="s">
        <v>1186</v>
      </c>
      <c r="Y1" s="1067" t="s">
        <v>1187</v>
      </c>
      <c r="Z1" s="1067"/>
      <c r="AA1" s="1067" t="s">
        <v>1188</v>
      </c>
      <c r="AB1" s="1067"/>
      <c r="AC1" s="1067" t="s">
        <v>1189</v>
      </c>
      <c r="AD1" s="1067"/>
      <c r="AF1" s="1067" t="s">
        <v>1190</v>
      </c>
      <c r="AH1" s="1067" t="s">
        <v>1191</v>
      </c>
      <c r="AI1" s="1067" t="s">
        <v>1192</v>
      </c>
      <c r="AK1" s="1067" t="s">
        <v>1193</v>
      </c>
      <c r="AM1" s="1067" t="s">
        <v>1194</v>
      </c>
      <c r="AP1" s="1067" t="s">
        <v>1195</v>
      </c>
      <c r="AQ1" s="1067" t="s">
        <v>1196</v>
      </c>
      <c r="AS1" s="1067" t="s">
        <v>1197</v>
      </c>
      <c r="AU1" s="1067" t="s">
        <v>1198</v>
      </c>
      <c r="AW1" s="1067" t="s">
        <v>1199</v>
      </c>
      <c r="AX1" s="1067" t="s">
        <v>1200</v>
      </c>
      <c r="AZ1" s="1152" t="s">
        <v>1201</v>
      </c>
      <c r="BB1" s="1067" t="s">
        <v>1202</v>
      </c>
      <c r="BC1" s="1067"/>
      <c r="BE1" s="1067" t="s">
        <v>1203</v>
      </c>
      <c r="BF1" s="1067" t="s">
        <v>1204</v>
      </c>
      <c r="BH1" s="1069" t="s">
        <v>807</v>
      </c>
      <c r="BI1" s="1070"/>
      <c r="BJ1" s="1071" t="s">
        <v>1205</v>
      </c>
      <c r="BK1" s="1070"/>
      <c r="BL1" s="1072" t="s">
        <v>906</v>
      </c>
      <c r="BM1" s="1070"/>
      <c r="BN1" s="1073" t="s">
        <v>1206</v>
      </c>
      <c r="BS1" s="1427"/>
    </row>
    <row customHeight="1" ht="11.25">
      <c r="A2" s="1074" t="s">
        <v>1207</v>
      </c>
      <c r="B2" s="1075">
        <v>2000</v>
      </c>
      <c r="C2" s="1075">
        <v>2022</v>
      </c>
      <c r="D2" s="1075" t="s">
        <v>66</v>
      </c>
      <c r="E2" s="1076" t="s">
        <v>1208</v>
      </c>
      <c r="F2" s="1076" t="s">
        <v>1209</v>
      </c>
      <c r="G2" s="1076" t="s">
        <v>1210</v>
      </c>
      <c r="H2" s="1077" t="s">
        <v>55</v>
      </c>
      <c r="I2" s="1076" t="s">
        <v>109</v>
      </c>
      <c r="J2" s="1076" t="s">
        <v>1211</v>
      </c>
      <c r="K2" s="1078" t="s">
        <v>1212</v>
      </c>
      <c r="L2" s="1079"/>
      <c r="M2" s="1078">
        <v>1</v>
      </c>
      <c r="N2" s="1162" t="s">
        <v>1213</v>
      </c>
      <c r="O2" s="1077" t="s">
        <v>1214</v>
      </c>
      <c r="P2" s="1080" t="s">
        <v>38</v>
      </c>
      <c r="Q2" s="1081" t="s">
        <v>1215</v>
      </c>
      <c r="R2" s="143" t="s">
        <v>1216</v>
      </c>
      <c r="S2" s="143" t="s">
        <v>1217</v>
      </c>
      <c r="T2" s="1082" t="s">
        <v>1218</v>
      </c>
      <c r="U2" s="1079" t="s">
        <v>1219</v>
      </c>
      <c r="V2" s="1083">
        <v>1</v>
      </c>
      <c r="W2" s="1084"/>
      <c r="X2" s="1084" t="s">
        <v>1220</v>
      </c>
      <c r="Y2" s="1075" t="s">
        <v>1221</v>
      </c>
      <c r="Z2" s="1085"/>
      <c r="AA2" s="1075" t="s">
        <v>1222</v>
      </c>
      <c r="AB2" s="1086" t="s">
        <v>1222</v>
      </c>
      <c r="AC2" s="1075" t="s">
        <v>1223</v>
      </c>
      <c r="AD2" s="1086" t="s">
        <v>1223</v>
      </c>
      <c r="AF2" s="1077" t="s">
        <v>1219</v>
      </c>
      <c r="AH2" s="1076" t="s">
        <v>1224</v>
      </c>
      <c r="AI2" s="1076" t="s">
        <v>1224</v>
      </c>
      <c r="AK2" s="1076" t="s">
        <v>1225</v>
      </c>
      <c r="AM2" s="1076" t="s">
        <v>1226</v>
      </c>
      <c r="AP2" s="1087" t="s">
        <v>1220</v>
      </c>
      <c r="AQ2" s="1088" t="s">
        <v>1220</v>
      </c>
      <c r="AS2" s="1075" t="s">
        <v>1227</v>
      </c>
      <c r="AU2" s="1120" t="s">
        <v>1228</v>
      </c>
      <c r="AW2" s="1120" t="s">
        <v>1229</v>
      </c>
      <c r="AX2" s="1120" t="s">
        <v>1229</v>
      </c>
      <c r="AZ2" s="1120" t="s">
        <v>1230</v>
      </c>
      <c r="BB2" s="1120" t="s">
        <v>1231</v>
      </c>
      <c r="BC2" s="1120" t="s">
        <v>1232</v>
      </c>
      <c r="BE2" s="1120">
        <v>2000</v>
      </c>
      <c r="BF2" s="1120" t="s">
        <v>1233</v>
      </c>
    </row>
    <row customHeight="1" ht="11.25">
      <c r="A3" s="1074" t="s">
        <v>1234</v>
      </c>
      <c r="B3" s="1075">
        <v>2001</v>
      </c>
      <c r="C3" s="1075">
        <v>2023</v>
      </c>
      <c r="D3" s="1075" t="s">
        <v>19</v>
      </c>
      <c r="E3" s="1076" t="s">
        <v>1235</v>
      </c>
      <c r="F3" s="1076" t="s">
        <v>1236</v>
      </c>
      <c r="G3" s="1076" t="s">
        <v>1237</v>
      </c>
      <c r="H3" s="1077" t="s">
        <v>1238</v>
      </c>
      <c r="I3" s="1076" t="s">
        <v>110</v>
      </c>
      <c r="J3" s="1076" t="s">
        <v>555</v>
      </c>
      <c r="K3" s="1078" t="s">
        <v>1239</v>
      </c>
      <c r="L3" s="1079">
        <f>_xlfn.IFERROR(MATCH(K3,OFFER_METHOD,0),0)</f>
        <v>0</v>
      </c>
      <c r="M3" s="1078">
        <v>2</v>
      </c>
      <c r="N3" s="1162" t="s">
        <v>1240</v>
      </c>
      <c r="O3" s="1077" t="s">
        <v>1241</v>
      </c>
      <c r="P3" s="1080" t="s">
        <v>1242</v>
      </c>
      <c r="Q3" s="1081" t="s">
        <v>1243</v>
      </c>
      <c r="R3" s="143" t="s">
        <v>1244</v>
      </c>
      <c r="S3" s="143" t="s">
        <v>1245</v>
      </c>
      <c r="T3" s="1082" t="s">
        <v>1246</v>
      </c>
      <c r="U3" s="1079" t="s">
        <v>1247</v>
      </c>
      <c r="V3" s="1083">
        <v>2</v>
      </c>
      <c r="W3" s="1084"/>
      <c r="X3" s="1084" t="s">
        <v>1248</v>
      </c>
      <c r="Y3" s="1075" t="s">
        <v>1221</v>
      </c>
      <c r="Z3" s="1085"/>
      <c r="AA3" s="1075" t="s">
        <v>1249</v>
      </c>
      <c r="AB3" s="1086" t="s">
        <v>1249</v>
      </c>
      <c r="AC3" s="1075" t="s">
        <v>1250</v>
      </c>
      <c r="AD3" s="1086" t="s">
        <v>1250</v>
      </c>
      <c r="AF3" s="1077" t="s">
        <v>1247</v>
      </c>
      <c r="AH3" s="1076" t="s">
        <v>1251</v>
      </c>
      <c r="AI3" s="1076" t="s">
        <v>1252</v>
      </c>
      <c r="AK3" s="1076" t="s">
        <v>1253</v>
      </c>
      <c r="AM3" s="1076" t="s">
        <v>1254</v>
      </c>
      <c r="AP3" s="1087" t="s">
        <v>1255</v>
      </c>
      <c r="AQ3" s="1088" t="s">
        <v>1255</v>
      </c>
      <c r="AS3" s="1075" t="s">
        <v>1256</v>
      </c>
      <c r="AU3" s="1120" t="s">
        <v>1257</v>
      </c>
      <c r="AW3" s="1120" t="s">
        <v>1258</v>
      </c>
      <c r="AX3" s="1120" t="s">
        <v>1258</v>
      </c>
      <c r="AZ3" s="1120" t="s">
        <v>1259</v>
      </c>
      <c r="BB3" s="1120" t="s">
        <v>1260</v>
      </c>
      <c r="BC3" s="1120" t="s">
        <v>1232</v>
      </c>
      <c r="BE3" s="1120">
        <v>2001</v>
      </c>
      <c r="BF3" s="1120" t="s">
        <v>1261</v>
      </c>
      <c r="BH3" s="1067" t="s">
        <v>1262</v>
      </c>
      <c r="BJ3" s="1067" t="s">
        <v>1263</v>
      </c>
      <c r="BL3" s="1067" t="s">
        <v>1264</v>
      </c>
      <c r="BN3" s="1067" t="s">
        <v>1265</v>
      </c>
      <c r="BR3" s="1067" t="s">
        <v>1266</v>
      </c>
      <c r="BS3" s="1428"/>
      <c r="BT3" s="1070"/>
      <c r="BU3" s="1067" t="s">
        <v>1267</v>
      </c>
      <c r="BV3" s="1070"/>
      <c r="BW3" s="1690"/>
      <c r="BX3" s="1692" t="s">
        <v>1268</v>
      </c>
      <c r="CA3" s="1067" t="s">
        <v>1269</v>
      </c>
    </row>
    <row customHeight="1" ht="11.25">
      <c r="A4" s="1074" t="s">
        <v>1270</v>
      </c>
      <c r="B4" s="1075">
        <v>2002</v>
      </c>
      <c r="C4" s="1075">
        <v>2024</v>
      </c>
      <c r="E4" s="1076" t="s">
        <v>1271</v>
      </c>
      <c r="F4" s="1076" t="s">
        <v>35</v>
      </c>
      <c r="H4" s="1077" t="s">
        <v>1272</v>
      </c>
      <c r="I4" s="1076" t="s">
        <v>90</v>
      </c>
      <c r="J4" s="1076" t="s">
        <v>1273</v>
      </c>
      <c r="K4" s="1078" t="s">
        <v>1274</v>
      </c>
      <c r="L4" s="1079">
        <f>_xlfn.IFERROR(MATCH(K4,OFFER_METHOD,0),0)</f>
        <v>0</v>
      </c>
      <c r="M4" s="1078">
        <v>3</v>
      </c>
      <c r="N4" s="1162" t="s">
        <v>1275</v>
      </c>
      <c r="O4" s="1076" t="s">
        <v>1276</v>
      </c>
      <c r="Q4" s="1081" t="s">
        <v>1277</v>
      </c>
      <c r="R4" s="143" t="s">
        <v>1278</v>
      </c>
      <c r="S4" s="143" t="s">
        <v>1279</v>
      </c>
      <c r="T4" s="1082" t="s">
        <v>1280</v>
      </c>
      <c r="U4" s="1079" t="s">
        <v>1281</v>
      </c>
      <c r="V4" s="1083">
        <v>3</v>
      </c>
      <c r="W4" s="1084"/>
      <c r="X4" s="1084" t="s">
        <v>1282</v>
      </c>
      <c r="Y4" s="1075" t="s">
        <v>1221</v>
      </c>
      <c r="Z4" s="1091"/>
      <c r="AC4" s="1075" t="s">
        <v>1283</v>
      </c>
      <c r="AD4" s="1086" t="s">
        <v>1283</v>
      </c>
      <c r="AF4" s="1077" t="s">
        <v>1281</v>
      </c>
      <c r="AH4" s="1077" t="s">
        <v>1284</v>
      </c>
      <c r="AK4" s="1076" t="s">
        <v>1285</v>
      </c>
      <c r="AM4" s="1076" t="s">
        <v>1286</v>
      </c>
      <c r="AP4" s="1087" t="s">
        <v>1248</v>
      </c>
      <c r="AQ4" s="1088" t="s">
        <v>1248</v>
      </c>
      <c r="AS4" s="1075" t="s">
        <v>1287</v>
      </c>
      <c r="AU4" s="1120" t="s">
        <v>1288</v>
      </c>
      <c r="AW4" s="1120" t="s">
        <v>1289</v>
      </c>
      <c r="AX4" s="1120" t="s">
        <v>1289</v>
      </c>
      <c r="AZ4" s="1120" t="s">
        <v>53</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91</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1220</v>
      </c>
      <c r="BS5" s="1429"/>
      <c r="BT5" s="1281">
        <v>64236871</v>
      </c>
      <c r="BU5" s="1068" t="s">
        <v>228</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111</v>
      </c>
      <c r="J6" s="1067" t="s">
        <v>1331</v>
      </c>
      <c r="L6" s="1079">
        <f>SUM(kind_of_control_method_filter)</f>
        <v>0</v>
      </c>
      <c r="N6" s="1092" t="s">
        <v>1332</v>
      </c>
      <c r="O6" s="1076" t="s">
        <v>1333</v>
      </c>
      <c r="R6" s="143" t="s">
        <v>1215</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1255</v>
      </c>
      <c r="BS6" s="1430"/>
      <c r="BT6" s="1281">
        <v>64236872</v>
      </c>
      <c r="BU6" s="1068" t="s">
        <v>233</v>
      </c>
      <c r="BV6" s="1070"/>
      <c r="BW6" s="1695">
        <v>4213768</v>
      </c>
      <c r="BX6" s="1693" t="s">
        <v>253</v>
      </c>
      <c r="BZ6" s="1281">
        <v>64237510</v>
      </c>
      <c r="CA6" s="1068" t="s">
        <v>1346</v>
      </c>
    </row>
    <row customHeight="1" ht="11.25">
      <c r="A7" s="1074" t="s">
        <v>1347</v>
      </c>
      <c r="B7" s="1075">
        <v>2005</v>
      </c>
      <c r="E7" s="1076" t="s">
        <v>1348</v>
      </c>
      <c r="F7" s="1093"/>
      <c r="H7" s="1077" t="s">
        <v>1349</v>
      </c>
      <c r="I7" s="1076" t="s">
        <v>92</v>
      </c>
      <c r="J7" s="1076" t="s">
        <v>1350</v>
      </c>
      <c r="N7" s="1096" t="s">
        <v>1351</v>
      </c>
      <c r="O7" s="1076" t="s">
        <v>1352</v>
      </c>
      <c r="U7" s="1079" t="s">
        <v>19</v>
      </c>
      <c r="V7" s="370" t="s">
        <v>92</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1248</v>
      </c>
      <c r="BS7" s="1429"/>
      <c r="BT7" s="1281">
        <v>64236873</v>
      </c>
      <c r="BU7" s="1068" t="s">
        <v>238</v>
      </c>
      <c r="BV7" s="1070"/>
      <c r="BW7" s="1695">
        <v>4213769</v>
      </c>
      <c r="BX7" s="1693" t="s">
        <v>1363</v>
      </c>
      <c r="BZ7" s="1281">
        <v>64237511</v>
      </c>
      <c r="CA7" s="1068" t="s">
        <v>268</v>
      </c>
    </row>
    <row customHeight="1" ht="11.25">
      <c r="A8" s="1074" t="s">
        <v>1364</v>
      </c>
      <c r="B8" s="1075">
        <v>2006</v>
      </c>
      <c r="E8" s="1076" t="s">
        <v>1365</v>
      </c>
      <c r="F8" s="1093"/>
      <c r="H8" s="1077" t="s">
        <v>1366</v>
      </c>
      <c r="I8" s="1076" t="s">
        <v>93</v>
      </c>
      <c r="J8" s="1076" t="s">
        <v>1367</v>
      </c>
      <c r="N8" s="1163" t="s">
        <v>1368</v>
      </c>
      <c r="O8" s="1076" t="s">
        <v>1369</v>
      </c>
      <c r="V8" s="370" t="s">
        <v>93</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customHeight="1" ht="11.25">
      <c r="A9" s="1074" t="s">
        <v>1381</v>
      </c>
      <c r="B9" s="1075">
        <v>2007</v>
      </c>
      <c r="E9" s="1076" t="s">
        <v>1382</v>
      </c>
      <c r="F9" s="1093"/>
      <c r="G9" s="1067" t="s">
        <v>1383</v>
      </c>
      <c r="H9" s="1067" t="s">
        <v>1384</v>
      </c>
      <c r="I9" s="1076" t="s">
        <v>112</v>
      </c>
      <c r="O9" s="1076" t="s">
        <v>1385</v>
      </c>
      <c r="V9" s="370" t="s">
        <v>112</v>
      </c>
      <c r="W9" s="1084"/>
      <c r="X9" s="1075" t="s">
        <v>191</v>
      </c>
      <c r="Y9" s="1075" t="s">
        <v>1221</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173</v>
      </c>
      <c r="BS9" s="1429"/>
      <c r="BT9" s="1281">
        <v>64236875</v>
      </c>
      <c r="BU9" s="1068" t="s">
        <v>243</v>
      </c>
      <c r="BV9" s="1070"/>
      <c r="BW9" s="1690"/>
      <c r="BX9" s="1690"/>
    </row>
    <row customHeight="1" ht="11.25">
      <c r="A10" s="1074" t="s">
        <v>1395</v>
      </c>
      <c r="B10" s="1075">
        <v>2008</v>
      </c>
      <c r="E10" s="1076" t="s">
        <v>1396</v>
      </c>
      <c r="F10" s="1093"/>
      <c r="G10" s="1076" t="s">
        <v>1397</v>
      </c>
      <c r="H10" s="1076" t="s">
        <v>1398</v>
      </c>
      <c r="I10" s="1076" t="s">
        <v>149</v>
      </c>
      <c r="J10" s="1067" t="s">
        <v>1399</v>
      </c>
      <c r="K10" s="1067" t="s">
        <v>1400</v>
      </c>
      <c r="O10" s="1076" t="s">
        <v>1401</v>
      </c>
      <c r="V10" s="371" t="s">
        <v>149</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179</v>
      </c>
      <c r="BS10" s="1429"/>
      <c r="BT10" s="1281">
        <v>64236876</v>
      </c>
      <c r="BU10" s="1068" t="s">
        <v>223</v>
      </c>
      <c r="BV10" s="1070"/>
      <c r="BW10" s="1690"/>
      <c r="BX10" s="1690"/>
    </row>
    <row customHeight="1" ht="11.25">
      <c r="A11" s="1074" t="s">
        <v>1411</v>
      </c>
      <c r="B11" s="1075">
        <v>2009</v>
      </c>
      <c r="E11" s="1076" t="s">
        <v>1412</v>
      </c>
      <c r="F11" s="1093"/>
      <c r="G11" s="1076" t="s">
        <v>1413</v>
      </c>
      <c r="H11" s="1076" t="s">
        <v>1414</v>
      </c>
      <c r="I11" s="1076" t="s">
        <v>150</v>
      </c>
      <c r="J11" s="1077" t="s">
        <v>1415</v>
      </c>
      <c r="K11" s="1099" t="s">
        <v>1416</v>
      </c>
      <c r="O11" s="1077" t="s">
        <v>1417</v>
      </c>
      <c r="V11" s="370" t="s">
        <v>150</v>
      </c>
      <c r="W11" s="275"/>
      <c r="X11" s="1084" t="s">
        <v>1387</v>
      </c>
      <c r="Y11" s="1075" t="s">
        <v>1418</v>
      </c>
      <c r="Z11" s="1091"/>
      <c r="AP11" s="1087" t="s">
        <v>191</v>
      </c>
      <c r="AQ11" s="1089" t="s">
        <v>191</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185</v>
      </c>
      <c r="BS11" s="1429"/>
      <c r="BW11" s="1690"/>
      <c r="BX11" s="1690"/>
    </row>
    <row customHeight="1" ht="11.25">
      <c r="A12" s="1074" t="s">
        <v>1425</v>
      </c>
      <c r="B12" s="1075">
        <v>2010</v>
      </c>
      <c r="E12" s="1076" t="s">
        <v>1426</v>
      </c>
      <c r="F12" s="1093"/>
      <c r="G12" s="1076" t="s">
        <v>1414</v>
      </c>
      <c r="I12" s="1076" t="s">
        <v>151</v>
      </c>
      <c r="J12" s="1077" t="s">
        <v>1427</v>
      </c>
      <c r="K12" s="1099" t="s">
        <v>1428</v>
      </c>
      <c r="O12" s="1077" t="s">
        <v>1215</v>
      </c>
      <c r="V12" s="370" t="s">
        <v>151</v>
      </c>
      <c r="W12" s="1089"/>
      <c r="X12" s="1084" t="s">
        <v>1429</v>
      </c>
      <c r="Y12" s="1075" t="s">
        <v>1221</v>
      </c>
      <c r="AP12" s="1087"/>
      <c r="AW12" s="1120" t="s">
        <v>150</v>
      </c>
      <c r="AX12" s="1120" t="s">
        <v>150</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152</v>
      </c>
      <c r="K13" s="1099" t="s">
        <v>1386</v>
      </c>
      <c r="V13" s="370" t="s">
        <v>152</v>
      </c>
      <c r="W13" s="1089"/>
      <c r="X13" s="1089"/>
      <c r="Y13" s="1089"/>
      <c r="AW13" s="1120" t="s">
        <v>151</v>
      </c>
      <c r="AX13" s="1120" t="s">
        <v>151</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153</v>
      </c>
      <c r="J14" s="1067" t="s">
        <v>1444</v>
      </c>
      <c r="N14" s="1067" t="s">
        <v>1445</v>
      </c>
      <c r="V14" s="1083">
        <v>13</v>
      </c>
      <c r="W14" s="1084"/>
      <c r="X14" s="1084" t="s">
        <v>1255</v>
      </c>
      <c r="Y14" s="1075" t="s">
        <v>1221</v>
      </c>
      <c r="AW14" s="1120" t="s">
        <v>152</v>
      </c>
      <c r="AX14" s="1120" t="s">
        <v>152</v>
      </c>
      <c r="AZ14" s="1067" t="s">
        <v>1446</v>
      </c>
      <c r="BB14" s="1120" t="s">
        <v>1447</v>
      </c>
      <c r="BC14" s="1120" t="s">
        <v>1439</v>
      </c>
      <c r="BE14" s="1120">
        <v>2012</v>
      </c>
      <c r="BH14" s="1068" t="s">
        <v>1362</v>
      </c>
      <c r="BJ14" s="1217" t="s">
        <v>1448</v>
      </c>
      <c r="BL14" s="1217" t="s">
        <v>1448</v>
      </c>
      <c r="BN14" s="1068" t="s">
        <v>1449</v>
      </c>
      <c r="BQ14" s="1281">
        <v>4213782</v>
      </c>
      <c r="BR14" s="1068" t="s">
        <v>191</v>
      </c>
      <c r="BS14" s="1429"/>
      <c r="BT14" s="1070"/>
      <c r="BU14" s="1070"/>
      <c r="BV14" s="1070"/>
      <c r="BW14" s="1694"/>
      <c r="BX14" s="1690"/>
    </row>
    <row customHeight="1" ht="19.5">
      <c r="A15" s="1074" t="s">
        <v>1450</v>
      </c>
      <c r="B15" s="1075">
        <v>2013</v>
      </c>
      <c r="E15" s="1698" t="s">
        <v>1451</v>
      </c>
      <c r="G15" s="1067" t="s">
        <v>1452</v>
      </c>
      <c r="H15" s="1067" t="s">
        <v>1453</v>
      </c>
      <c r="I15" s="1078" t="s">
        <v>154</v>
      </c>
      <c r="J15" s="1089" t="s">
        <v>582</v>
      </c>
      <c r="N15" s="1158" t="s">
        <v>1454</v>
      </c>
      <c r="X15" s="1087"/>
      <c r="AW15" s="1120" t="s">
        <v>153</v>
      </c>
      <c r="AX15" s="1120" t="s">
        <v>153</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555</v>
      </c>
      <c r="N16" s="1158" t="s">
        <v>1463</v>
      </c>
      <c r="AW16" s="1120" t="s">
        <v>154</v>
      </c>
      <c r="AX16" s="1120" t="s">
        <v>154</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1266</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166</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1255</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1514</v>
      </c>
      <c r="B21" s="1075">
        <v>2019</v>
      </c>
      <c r="I21" s="1076" t="s">
        <v>1515</v>
      </c>
      <c r="N21" s="1158" t="s">
        <v>1516</v>
      </c>
      <c r="AW21" s="1120" t="s">
        <v>1506</v>
      </c>
      <c r="AX21" s="1120" t="s">
        <v>1506</v>
      </c>
      <c r="AZ21" s="1120" t="s">
        <v>1517</v>
      </c>
      <c r="BB21" s="1120" t="s">
        <v>1518</v>
      </c>
      <c r="BC21" s="1120" t="s">
        <v>1322</v>
      </c>
      <c r="BE21" s="1120">
        <v>2019</v>
      </c>
      <c r="BH21" s="1068" t="s">
        <v>1442</v>
      </c>
      <c r="BJ21" s="1068" t="s">
        <v>1378</v>
      </c>
      <c r="BL21" s="1068" t="s">
        <v>1378</v>
      </c>
      <c r="BQ21" s="1281">
        <v>4190066</v>
      </c>
      <c r="BR21" s="1068" t="s">
        <v>1519</v>
      </c>
      <c r="BS21" s="1429"/>
      <c r="BT21" s="1281">
        <v>4189673</v>
      </c>
      <c r="BU21" s="1068" t="s">
        <v>1520</v>
      </c>
      <c r="BV21" s="1070"/>
      <c r="BW21" s="1695">
        <v>4189707</v>
      </c>
      <c r="BX21" s="1693" t="s">
        <v>1521</v>
      </c>
      <c r="BZ21" s="1281">
        <v>4189712</v>
      </c>
      <c r="CA21" s="1068" t="s">
        <v>1522</v>
      </c>
      <c r="CC21" s="1281">
        <v>4189710</v>
      </c>
      <c r="CD21" s="1068" t="s">
        <v>1523</v>
      </c>
    </row>
    <row customHeight="1" ht="21">
      <c r="A22" s="1074" t="s">
        <v>1524</v>
      </c>
      <c r="B22" s="1075">
        <v>2020</v>
      </c>
      <c r="N22" s="1158" t="s">
        <v>1525</v>
      </c>
      <c r="AW22" s="1120" t="s">
        <v>1515</v>
      </c>
      <c r="AX22" s="1120" t="s">
        <v>1515</v>
      </c>
      <c r="AZ22" s="1120" t="s">
        <v>1526</v>
      </c>
      <c r="BB22" s="1120" t="s">
        <v>1527</v>
      </c>
      <c r="BC22" s="1120" t="s">
        <v>1322</v>
      </c>
      <c r="BE22" s="1120">
        <v>2020</v>
      </c>
      <c r="BH22" s="1068" t="s">
        <v>1449</v>
      </c>
      <c r="BJ22" s="1068" t="s">
        <v>1394</v>
      </c>
      <c r="BL22" s="1068" t="s">
        <v>1394</v>
      </c>
      <c r="BQ22" s="1281">
        <v>4190067</v>
      </c>
      <c r="BR22" s="1068" t="s">
        <v>1528</v>
      </c>
      <c r="BS22" s="1429"/>
      <c r="BT22" s="1281">
        <v>4189674</v>
      </c>
      <c r="BU22" s="1068" t="s">
        <v>1529</v>
      </c>
      <c r="BV22" s="1070"/>
      <c r="BW22" s="1070"/>
      <c r="CC22" s="1281">
        <v>4189711</v>
      </c>
      <c r="CD22" s="1068" t="s">
        <v>292</v>
      </c>
    </row>
    <row customHeight="1" ht="21">
      <c r="A23" s="1074" t="s">
        <v>1530</v>
      </c>
      <c r="B23" s="1075">
        <v>2021</v>
      </c>
      <c r="AW23" s="1120" t="s">
        <v>1531</v>
      </c>
      <c r="AX23" s="1120" t="s">
        <v>1531</v>
      </c>
      <c r="AZ23" s="1120" t="s">
        <v>1532</v>
      </c>
      <c r="BB23" s="1120" t="s">
        <v>1533</v>
      </c>
      <c r="BC23" s="1120" t="s">
        <v>1232</v>
      </c>
      <c r="BE23" s="1120">
        <v>2021</v>
      </c>
      <c r="BH23" s="1068" t="s">
        <v>1457</v>
      </c>
      <c r="BJ23" s="1068" t="s">
        <v>1410</v>
      </c>
      <c r="BL23" s="1068" t="s">
        <v>1410</v>
      </c>
      <c r="BQ23" s="1281">
        <v>4190068</v>
      </c>
      <c r="BR23" s="1068" t="s">
        <v>1534</v>
      </c>
      <c r="BS23" s="1429"/>
      <c r="BT23" s="1281">
        <v>4189675</v>
      </c>
      <c r="BU23" s="1068" t="s">
        <v>1535</v>
      </c>
      <c r="BV23" s="1070"/>
      <c r="BW23" s="1070"/>
      <c r="CC23" s="1281">
        <v>5110778</v>
      </c>
      <c r="CD23" s="1068" t="s">
        <v>1536</v>
      </c>
    </row>
    <row customHeight="1" ht="21">
      <c r="A24" s="1074" t="s">
        <v>1537</v>
      </c>
      <c r="B24" s="1075">
        <v>2022</v>
      </c>
      <c r="AW24" s="1120" t="s">
        <v>1538</v>
      </c>
      <c r="AX24" s="1120" t="s">
        <v>1538</v>
      </c>
      <c r="AZ24" s="1120" t="s">
        <v>1539</v>
      </c>
      <c r="BB24" s="1120" t="s">
        <v>1540</v>
      </c>
      <c r="BC24" s="1120" t="s">
        <v>1541</v>
      </c>
      <c r="BE24" s="1120">
        <v>2022</v>
      </c>
      <c r="BH24" s="1068" t="s">
        <v>1466</v>
      </c>
      <c r="BJ24" s="1068" t="s">
        <v>1424</v>
      </c>
      <c r="BL24" s="1068" t="s">
        <v>1424</v>
      </c>
      <c r="BQ24" s="1281">
        <v>4190069</v>
      </c>
      <c r="BR24" s="1068" t="s">
        <v>1542</v>
      </c>
      <c r="BS24" s="1429"/>
      <c r="BT24" s="1281">
        <v>4189676</v>
      </c>
      <c r="BU24" s="1068" t="s">
        <v>1543</v>
      </c>
      <c r="BV24" s="1070"/>
      <c r="BW24" s="1070"/>
      <c r="CC24" s="1281">
        <v>25575374</v>
      </c>
      <c r="CD24" s="1068" t="s">
        <v>1544</v>
      </c>
    </row>
    <row customHeight="1" ht="11.25">
      <c r="A25" s="1074" t="s">
        <v>1545</v>
      </c>
      <c r="B25" s="1075">
        <v>2023</v>
      </c>
      <c r="AW25" s="1120" t="s">
        <v>1546</v>
      </c>
      <c r="AX25" s="1120" t="s">
        <v>1546</v>
      </c>
      <c r="AZ25" s="1120" t="s">
        <v>1547</v>
      </c>
      <c r="BB25" s="1120" t="s">
        <v>1548</v>
      </c>
      <c r="BC25" s="1120" t="s">
        <v>1541</v>
      </c>
      <c r="BE25" s="1120">
        <v>2023</v>
      </c>
      <c r="BH25" s="1068" t="s">
        <v>1473</v>
      </c>
      <c r="BJ25" s="1068" t="s">
        <v>1498</v>
      </c>
      <c r="BL25" s="1068" t="s">
        <v>1498</v>
      </c>
      <c r="BQ25" s="1281">
        <v>4190070</v>
      </c>
      <c r="BR25" s="1068" t="s">
        <v>1549</v>
      </c>
      <c r="BS25" s="1429"/>
      <c r="BT25" s="1281">
        <v>4189677</v>
      </c>
      <c r="BU25" s="1068" t="s">
        <v>1550</v>
      </c>
      <c r="BV25" s="1070"/>
      <c r="BW25" s="1070"/>
    </row>
    <row customHeight="1" ht="11.25">
      <c r="A26" s="1074" t="s">
        <v>1551</v>
      </c>
      <c r="B26" s="1075">
        <v>2024</v>
      </c>
      <c r="J26" s="1731" t="s">
        <v>1552</v>
      </c>
      <c r="AX26" s="1120" t="s">
        <v>1553</v>
      </c>
      <c r="AZ26" s="1120" t="s">
        <v>1417</v>
      </c>
      <c r="BB26" s="1120" t="s">
        <v>1554</v>
      </c>
      <c r="BC26" s="1120" t="s">
        <v>1541</v>
      </c>
      <c r="BE26" s="1120">
        <v>2024</v>
      </c>
      <c r="BH26" s="1068" t="s">
        <v>1484</v>
      </c>
      <c r="BJ26" s="1068" t="s">
        <v>1435</v>
      </c>
      <c r="BL26" s="1068" t="s">
        <v>1435</v>
      </c>
      <c r="BQ26" s="1281">
        <v>4190071</v>
      </c>
      <c r="BR26" s="1068" t="s">
        <v>1555</v>
      </c>
      <c r="BS26" s="1429"/>
      <c r="BV26" s="1070"/>
      <c r="BW26" s="1070"/>
    </row>
    <row customHeight="1" ht="11.25">
      <c r="A27" s="1074" t="s">
        <v>1556</v>
      </c>
      <c r="B27" s="1075">
        <v>2025</v>
      </c>
      <c r="J27" s="176" t="s">
        <v>688</v>
      </c>
      <c r="AX27" s="1120" t="s">
        <v>1557</v>
      </c>
      <c r="BB27" s="1120" t="s">
        <v>1558</v>
      </c>
      <c r="BC27" s="1120" t="s">
        <v>1541</v>
      </c>
      <c r="BE27" s="1120">
        <v>2025</v>
      </c>
      <c r="BH27" s="1070" t="s">
        <v>22</v>
      </c>
      <c r="BJ27" s="1068" t="s">
        <v>1442</v>
      </c>
      <c r="BL27" s="1068" t="s">
        <v>1442</v>
      </c>
      <c r="BN27" s="1070" t="s">
        <v>22</v>
      </c>
      <c r="BQ27" s="1281">
        <v>4190072</v>
      </c>
      <c r="BR27" s="1068" t="s">
        <v>1559</v>
      </c>
      <c r="BS27" s="1429"/>
      <c r="BV27" s="1070"/>
      <c r="BW27" s="1070"/>
    </row>
    <row customHeight="1" ht="11.25">
      <c r="A28" s="1074" t="s">
        <v>1560</v>
      </c>
      <c r="D28" s="1101"/>
      <c r="E28" s="1102"/>
      <c r="F28" s="1102"/>
      <c r="H28" s="1103" t="s">
        <v>1561</v>
      </c>
      <c r="AX28" s="1120" t="s">
        <v>1562</v>
      </c>
      <c r="AZ28" s="1067" t="s">
        <v>1563</v>
      </c>
      <c r="BB28" s="1120" t="s">
        <v>1564</v>
      </c>
      <c r="BC28" s="1120" t="s">
        <v>1565</v>
      </c>
      <c r="BE28" s="1120">
        <v>2026</v>
      </c>
      <c r="BH28" s="1070" t="s">
        <v>22</v>
      </c>
      <c r="BJ28" s="1068" t="s">
        <v>1449</v>
      </c>
      <c r="BL28" s="1068" t="s">
        <v>1449</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01.07.2026</v>
      </c>
      <c r="F29" s="1105" t="str">
        <f>IF(TEMPLATE_GROUP="","",INDEX(EndDateList,MATCH(TEMPLATE_GROUP,CodeTemplateList,0),1))</f>
        <v>30.09.2026</v>
      </c>
      <c r="H29" s="1106" t="s">
        <v>1569</v>
      </c>
      <c r="AX29" s="1120" t="s">
        <v>1570</v>
      </c>
      <c r="AZ29" s="1120" t="s">
        <v>1216</v>
      </c>
      <c r="BB29" s="1120" t="s">
        <v>1417</v>
      </c>
      <c r="BC29" s="1091"/>
      <c r="BE29" s="1120">
        <v>2027</v>
      </c>
      <c r="BJ29" s="1068" t="s">
        <v>1457</v>
      </c>
      <c r="BL29" s="1068" t="s">
        <v>1457</v>
      </c>
    </row>
    <row customHeight="1" ht="11.25">
      <c r="A30" s="1074" t="s">
        <v>1571</v>
      </c>
      <c r="D30" s="1107"/>
      <c r="E30" s="1108"/>
      <c r="F30" s="1108"/>
      <c r="AX30" s="1120" t="s">
        <v>1572</v>
      </c>
      <c r="AZ30" s="1120" t="s">
        <v>1244</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01.07.2026</v>
      </c>
      <c r="F32" s="1105" t="str">
        <f>IF(TEMPLATE_GROUP="","",INDEX(EndDateList,MATCH(TEMPLATE_GROUP,CodeTemplateList,0),1))</f>
        <v>30.09.2026</v>
      </c>
      <c r="H32" s="1110" t="s">
        <v>1580</v>
      </c>
      <c r="O32" s="1074" t="s">
        <v>1214</v>
      </c>
      <c r="AX32" s="1120" t="s">
        <v>1581</v>
      </c>
      <c r="AZ32" s="1120" t="s">
        <v>1310</v>
      </c>
      <c r="BE32" s="1120">
        <v>2030</v>
      </c>
      <c r="BJ32" s="1068" t="s">
        <v>1466</v>
      </c>
      <c r="BL32" s="1068" t="s">
        <v>1466</v>
      </c>
    </row>
    <row customHeight="1" ht="11.25">
      <c r="A33" s="1074" t="s">
        <v>1582</v>
      </c>
      <c r="O33" s="1074" t="s">
        <v>1241</v>
      </c>
      <c r="AX33" s="1120" t="s">
        <v>1583</v>
      </c>
      <c r="AZ33" s="1120" t="s">
        <v>1215</v>
      </c>
      <c r="BE33" s="1120">
        <v>2031</v>
      </c>
      <c r="BJ33" s="1068" t="s">
        <v>1473</v>
      </c>
      <c r="BL33" s="1068" t="s">
        <v>1473</v>
      </c>
    </row>
    <row customHeight="1" ht="11.25">
      <c r="A34" s="1074" t="s">
        <v>1584</v>
      </c>
      <c r="O34" s="1074" t="s">
        <v>1276</v>
      </c>
      <c r="AX34" s="1120" t="s">
        <v>1585</v>
      </c>
      <c r="BE34" s="1120">
        <v>2032</v>
      </c>
      <c r="BJ34" s="1068" t="s">
        <v>1484</v>
      </c>
      <c r="BL34" s="1068" t="s">
        <v>1484</v>
      </c>
    </row>
    <row customHeight="1" ht="11.25">
      <c r="A35" s="1074" t="s">
        <v>1586</v>
      </c>
      <c r="O35" s="1074" t="s">
        <v>1308</v>
      </c>
      <c r="AX35" s="1120" t="s">
        <v>1587</v>
      </c>
      <c r="AZ35" s="1067" t="s">
        <v>1588</v>
      </c>
      <c r="BE35" s="1120">
        <v>2033</v>
      </c>
      <c r="BL35" s="1068" t="s">
        <v>1589</v>
      </c>
    </row>
    <row customHeight="1" ht="11.25">
      <c r="A36" s="1870" t="s">
        <v>1590</v>
      </c>
      <c r="D36" s="1111" t="s">
        <v>1591</v>
      </c>
      <c r="E36" s="1112" t="s">
        <v>807</v>
      </c>
      <c r="F36" s="1113" t="str">
        <f>INDEX(E37:E41,MATCH(TEMPLATE_SPHERE,F37:F41,0))</f>
        <v>теплоснабжения</v>
      </c>
      <c r="G36" s="1113" t="str">
        <f>INDEX(G37:G41,MATCH(TEMPLATE_SPHERE,F37:F41,0))</f>
        <v>теплоснабжение</v>
      </c>
      <c r="O36" s="1074" t="s">
        <v>1333</v>
      </c>
      <c r="AX36" s="1120" t="s">
        <v>1592</v>
      </c>
      <c r="AZ36" s="1120" t="s">
        <v>1215</v>
      </c>
      <c r="BE36" s="1120">
        <v>2034</v>
      </c>
      <c r="BL36" s="1068" t="s">
        <v>1593</v>
      </c>
    </row>
    <row customHeight="1" ht="11.25">
      <c r="A37" s="1074" t="s">
        <v>1594</v>
      </c>
      <c r="E37" s="407" t="s">
        <v>1595</v>
      </c>
      <c r="F37" s="1114" t="s">
        <v>807</v>
      </c>
      <c r="G37" s="407" t="s">
        <v>1596</v>
      </c>
      <c r="O37" s="1074" t="s">
        <v>1352</v>
      </c>
      <c r="AX37" s="1120" t="s">
        <v>1597</v>
      </c>
      <c r="AZ37" s="1120" t="s">
        <v>1243</v>
      </c>
      <c r="BE37" s="1120">
        <v>2035</v>
      </c>
    </row>
    <row customHeight="1" ht="11.25">
      <c r="A38" s="1074" t="s">
        <v>1598</v>
      </c>
      <c r="E38" s="407" t="s">
        <v>1599</v>
      </c>
      <c r="F38" s="1115" t="s">
        <v>853</v>
      </c>
      <c r="G38" s="407" t="s">
        <v>1600</v>
      </c>
      <c r="O38" s="1074" t="s">
        <v>1369</v>
      </c>
      <c r="AX38" s="1120" t="s">
        <v>1601</v>
      </c>
      <c r="AZ38" s="1120" t="s">
        <v>1277</v>
      </c>
      <c r="BE38" s="1120">
        <v>2036</v>
      </c>
      <c r="BH38" s="1067" t="s">
        <v>1602</v>
      </c>
      <c r="BJ38" s="1067" t="s">
        <v>1603</v>
      </c>
      <c r="BL38" s="1067" t="s">
        <v>1604</v>
      </c>
      <c r="BN38" s="1067" t="s">
        <v>1605</v>
      </c>
    </row>
    <row customHeight="1" ht="11.25">
      <c r="A39" s="1074" t="s">
        <v>1606</v>
      </c>
      <c r="E39" s="407" t="s">
        <v>1607</v>
      </c>
      <c r="F39" s="1115" t="s">
        <v>906</v>
      </c>
      <c r="G39" s="407" t="s">
        <v>1608</v>
      </c>
      <c r="O39" s="1074" t="s">
        <v>1385</v>
      </c>
      <c r="AX39" s="1120" t="s">
        <v>1609</v>
      </c>
      <c r="AZ39" s="1120" t="s">
        <v>1309</v>
      </c>
      <c r="BE39" s="1120">
        <v>2037</v>
      </c>
      <c r="BH39" s="1068" t="s">
        <v>1610</v>
      </c>
      <c r="BJ39" s="1217" t="s">
        <v>1610</v>
      </c>
      <c r="BL39" s="1217" t="s">
        <v>1610</v>
      </c>
      <c r="BN39" s="1068" t="s">
        <v>1611</v>
      </c>
    </row>
    <row customHeight="1" ht="11.25">
      <c r="A40" s="1074" t="s">
        <v>1612</v>
      </c>
      <c r="E40" s="407" t="s">
        <v>1613</v>
      </c>
      <c r="F40" s="1115" t="s">
        <v>893</v>
      </c>
      <c r="G40" s="407" t="s">
        <v>1614</v>
      </c>
      <c r="O40" s="1074" t="s">
        <v>1401</v>
      </c>
      <c r="AX40" s="1120" t="s">
        <v>1615</v>
      </c>
      <c r="BE40" s="1120">
        <v>2038</v>
      </c>
      <c r="BH40" s="1068" t="s">
        <v>1616</v>
      </c>
      <c r="BJ40" s="1217" t="s">
        <v>1027</v>
      </c>
      <c r="BL40" s="1217" t="s">
        <v>1027</v>
      </c>
      <c r="BN40" s="1068" t="s">
        <v>1061</v>
      </c>
    </row>
    <row customHeight="1" ht="11.25">
      <c r="A41" s="1074" t="s">
        <v>1617</v>
      </c>
      <c r="E41" s="407" t="s">
        <v>1618</v>
      </c>
      <c r="F41" s="1115" t="s">
        <v>1619</v>
      </c>
      <c r="G41" s="407" t="s">
        <v>1618</v>
      </c>
      <c r="O41" s="1074" t="s">
        <v>1417</v>
      </c>
      <c r="AX41" s="1120" t="s">
        <v>1620</v>
      </c>
      <c r="AZ41" s="1067" t="s">
        <v>1621</v>
      </c>
      <c r="BE41" s="1120">
        <v>2039</v>
      </c>
      <c r="BH41" s="1068" t="s">
        <v>1622</v>
      </c>
      <c r="BJ41" s="1217" t="s">
        <v>1023</v>
      </c>
      <c r="BL41" s="1217" t="s">
        <v>1023</v>
      </c>
      <c r="BN41" s="1068" t="s">
        <v>1048</v>
      </c>
    </row>
    <row customHeight="1" ht="11.25">
      <c r="A42" s="1074" t="s">
        <v>1623</v>
      </c>
      <c r="AX42" s="1120" t="s">
        <v>1624</v>
      </c>
      <c r="AZ42" s="1120" t="s">
        <v>1214</v>
      </c>
      <c r="BE42" s="1120">
        <v>2040</v>
      </c>
      <c r="BH42" s="1068" t="s">
        <v>1045</v>
      </c>
      <c r="BJ42" s="1217" t="s">
        <v>1025</v>
      </c>
      <c r="BL42" s="1217" t="s">
        <v>1025</v>
      </c>
      <c r="BN42" s="1068" t="s">
        <v>1625</v>
      </c>
    </row>
    <row customHeight="1" ht="11.25">
      <c r="A43" s="1074" t="s">
        <v>1626</v>
      </c>
      <c r="AX43" s="1120" t="s">
        <v>1627</v>
      </c>
      <c r="AZ43" s="1120" t="s">
        <v>1241</v>
      </c>
      <c r="BE43" s="1120">
        <v>2041</v>
      </c>
      <c r="BH43" s="1068" t="s">
        <v>1628</v>
      </c>
      <c r="BJ43" s="1217" t="s">
        <v>1622</v>
      </c>
      <c r="BL43" s="1217" t="s">
        <v>1622</v>
      </c>
      <c r="BN43" s="1068" t="s">
        <v>1629</v>
      </c>
    </row>
    <row customHeight="1" ht="11.25">
      <c r="A44" s="1074" t="s">
        <v>1630</v>
      </c>
      <c r="G44" s="1094">
        <f>YEAR(TODAY())</f>
        <v>2026</v>
      </c>
      <c r="I44" s="799" t="s">
        <v>1631</v>
      </c>
      <c r="J44" s="1089" t="s">
        <v>1632</v>
      </c>
      <c r="K44" s="1089" t="s">
        <v>1633</v>
      </c>
      <c r="AX44" s="1120" t="s">
        <v>1634</v>
      </c>
      <c r="AZ44" s="1120" t="s">
        <v>1276</v>
      </c>
      <c r="BE44" s="1120">
        <v>2042</v>
      </c>
      <c r="BH44" s="1068" t="s">
        <v>1635</v>
      </c>
      <c r="BJ44" s="1217" t="s">
        <v>1045</v>
      </c>
      <c r="BL44" s="1217" t="s">
        <v>1045</v>
      </c>
      <c r="BN44" s="1068" t="s">
        <v>1636</v>
      </c>
    </row>
    <row customHeight="1" ht="11.25">
      <c r="A45" s="1074" t="s">
        <v>1637</v>
      </c>
      <c r="D45" s="1111" t="s">
        <v>1638</v>
      </c>
      <c r="E45" s="1112" t="s">
        <v>1639</v>
      </c>
      <c r="F45" s="797" t="s">
        <v>1640</v>
      </c>
      <c r="G45" s="796" t="s">
        <v>1641</v>
      </c>
      <c r="H45" s="799" t="s">
        <v>1642</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1643</v>
      </c>
      <c r="AZ45" s="1120" t="s">
        <v>1308</v>
      </c>
      <c r="BE45" s="1120">
        <v>2043</v>
      </c>
      <c r="BH45" s="1068" t="s">
        <v>1644</v>
      </c>
      <c r="BJ45" s="1217" t="s">
        <v>1039</v>
      </c>
      <c r="BL45" s="1217" t="s">
        <v>1039</v>
      </c>
      <c r="BN45" s="1068" t="s">
        <v>1645</v>
      </c>
    </row>
    <row customHeight="1" ht="11.25">
      <c r="A46" s="1074" t="s">
        <v>1646</v>
      </c>
      <c r="E46" s="407" t="s">
        <v>27</v>
      </c>
      <c r="F46" s="1114" t="s">
        <v>1647</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1648</v>
      </c>
      <c r="AZ46" s="1120" t="s">
        <v>1333</v>
      </c>
      <c r="BE46" s="1120">
        <v>2044</v>
      </c>
      <c r="BH46" s="1068" t="s">
        <v>1048</v>
      </c>
      <c r="BJ46" s="1217" t="s">
        <v>1029</v>
      </c>
      <c r="BL46" s="1217" t="s">
        <v>1029</v>
      </c>
      <c r="BN46" s="1068" t="s">
        <v>1649</v>
      </c>
    </row>
    <row customHeight="1" ht="11.25">
      <c r="A47" s="1074" t="s">
        <v>1650</v>
      </c>
      <c r="E47" s="407" t="s">
        <v>33</v>
      </c>
      <c r="F47" s="1115" t="s">
        <v>1639</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1651</v>
      </c>
      <c r="AZ47" s="1120" t="s">
        <v>1352</v>
      </c>
      <c r="BE47" s="1120">
        <v>2045</v>
      </c>
      <c r="BH47" s="1068" t="s">
        <v>1625</v>
      </c>
      <c r="BJ47" s="1217" t="s">
        <v>1031</v>
      </c>
      <c r="BL47" s="1217" t="s">
        <v>1031</v>
      </c>
      <c r="BN47" s="1068" t="s">
        <v>1652</v>
      </c>
    </row>
    <row customHeight="1" ht="11.25">
      <c r="A48" s="1074" t="s">
        <v>1653</v>
      </c>
      <c r="E48" s="407" t="s">
        <v>1654</v>
      </c>
      <c r="F48" s="1115" t="s">
        <v>1655</v>
      </c>
      <c r="G48" s="1116" t="str">
        <f>_xlfn.IFERROR(IF(f_year="","01.01."&amp;CURRENT_YEAR,"01.01."&amp;f_year),"01.01."&amp;CURRENT_YEAR)</f>
        <v>01.01.2026</v>
      </c>
      <c r="H48" s="1116" t="str">
        <f>_xlfn.IFERROR(IF(f_year="","31.12."&amp;CURRENT_YEAR,"31.12."&amp;f_year),"31.12."&amp;CURRENT_YEAR)</f>
        <v>31.12.2026</v>
      </c>
      <c r="I48" s="1742">
        <f>IF(f_year="",TRUE,FALSE)</f>
        <v>0</v>
      </c>
      <c r="J48" s="1745" t="s">
        <v>1656</v>
      </c>
      <c r="K48" s="1746"/>
      <c r="AX48" s="1120" t="s">
        <v>1657</v>
      </c>
      <c r="AZ48" s="1120" t="s">
        <v>1369</v>
      </c>
      <c r="BE48" s="1120">
        <v>2046</v>
      </c>
      <c r="BH48" s="1068" t="s">
        <v>1629</v>
      </c>
      <c r="BJ48" s="1217" t="s">
        <v>1033</v>
      </c>
      <c r="BL48" s="1217" t="s">
        <v>1033</v>
      </c>
      <c r="BN48" s="1068" t="s">
        <v>1658</v>
      </c>
    </row>
    <row customHeight="1" ht="11.25">
      <c r="A49" s="1074" t="s">
        <v>1659</v>
      </c>
      <c r="E49" s="407" t="s">
        <v>1660</v>
      </c>
      <c r="F49" s="1115" t="s">
        <v>1661</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1662</v>
      </c>
      <c r="AZ49" s="1120" t="s">
        <v>1385</v>
      </c>
      <c r="BE49" s="1120">
        <v>2047</v>
      </c>
      <c r="BH49" s="1068" t="s">
        <v>1049</v>
      </c>
      <c r="BJ49" s="1217" t="s">
        <v>1035</v>
      </c>
      <c r="BL49" s="1217" t="s">
        <v>1035</v>
      </c>
    </row>
    <row customHeight="1" ht="11.25">
      <c r="A50" s="1074" t="s">
        <v>1663</v>
      </c>
      <c r="E50" s="407" t="s">
        <v>1664</v>
      </c>
      <c r="F50" s="1115" t="s">
        <v>1019</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1665</v>
      </c>
      <c r="AZ50" s="1120" t="s">
        <v>1401</v>
      </c>
      <c r="BE50" s="1120">
        <v>2048</v>
      </c>
      <c r="BH50" s="1068" t="s">
        <v>1636</v>
      </c>
      <c r="BJ50" s="1217" t="s">
        <v>1037</v>
      </c>
      <c r="BL50" s="1217" t="s">
        <v>1037</v>
      </c>
    </row>
    <row customHeight="1" ht="11.25">
      <c r="A51" s="1074" t="s">
        <v>1666</v>
      </c>
      <c r="E51" s="407" t="s">
        <v>1667</v>
      </c>
      <c r="F51" s="1115" t="s">
        <v>1668</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1669</v>
      </c>
      <c r="AZ51" s="1120" t="s">
        <v>1417</v>
      </c>
      <c r="BE51" s="1120">
        <v>2049</v>
      </c>
      <c r="BH51" s="1068" t="s">
        <v>1645</v>
      </c>
      <c r="BJ51" s="1217" t="s">
        <v>1670</v>
      </c>
      <c r="BL51" s="1217" t="s">
        <v>1670</v>
      </c>
    </row>
    <row customHeight="1" ht="11.25">
      <c r="A52" s="1074" t="s">
        <v>1671</v>
      </c>
      <c r="E52" s="407" t="s">
        <v>1672</v>
      </c>
      <c r="F52" s="1115" t="s">
        <v>1673</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99</v>
      </c>
      <c r="AZ52" s="1120" t="s">
        <v>1215</v>
      </c>
      <c r="BE52" s="1120">
        <v>2050</v>
      </c>
      <c r="BH52" s="1068" t="s">
        <v>1649</v>
      </c>
      <c r="BJ52" s="1217" t="s">
        <v>1048</v>
      </c>
      <c r="BL52" s="1217" t="s">
        <v>1048</v>
      </c>
    </row>
    <row customHeight="1" ht="11.25">
      <c r="A53" s="1074" t="s">
        <v>1674</v>
      </c>
      <c r="E53" s="407" t="s">
        <v>1675</v>
      </c>
      <c r="F53" s="1115" t="s">
        <v>1675</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1676</v>
      </c>
      <c r="K53" s="1746"/>
      <c r="AX53" s="1120" t="s">
        <v>1677</v>
      </c>
      <c r="BE53" s="1120">
        <v>2051</v>
      </c>
      <c r="BH53" s="1068" t="s">
        <v>1652</v>
      </c>
      <c r="BJ53" s="1217" t="s">
        <v>1625</v>
      </c>
      <c r="BL53" s="1217" t="s">
        <v>1625</v>
      </c>
    </row>
    <row customHeight="1" ht="11.25">
      <c r="A54" s="1074" t="s">
        <v>1678</v>
      </c>
      <c r="AX54" s="1120" t="s">
        <v>1679</v>
      </c>
      <c r="AZ54" s="1067" t="s">
        <v>1680</v>
      </c>
      <c r="BE54" s="1120">
        <v>2052</v>
      </c>
      <c r="BH54" s="1068" t="s">
        <v>1658</v>
      </c>
      <c r="BJ54" s="1217" t="s">
        <v>1629</v>
      </c>
      <c r="BL54" s="1217" t="s">
        <v>1629</v>
      </c>
    </row>
    <row customHeight="1" ht="11.25">
      <c r="A55" s="1074" t="s">
        <v>1681</v>
      </c>
      <c r="AX55" s="1120" t="s">
        <v>1682</v>
      </c>
      <c r="AZ55" s="1120" t="s">
        <v>1217</v>
      </c>
      <c r="BE55" s="1120">
        <v>2053</v>
      </c>
      <c r="BH55" s="1070" t="s">
        <v>22</v>
      </c>
      <c r="BJ55" s="1217" t="s">
        <v>1049</v>
      </c>
      <c r="BL55" s="1217" t="s">
        <v>1049</v>
      </c>
    </row>
    <row customHeight="1" ht="11.25">
      <c r="A56" s="1074" t="s">
        <v>1683</v>
      </c>
      <c r="D56" s="1118" t="s">
        <v>1684</v>
      </c>
      <c r="E56" s="1095" t="s">
        <v>111</v>
      </c>
      <c r="F56" s="1074" t="s">
        <v>1685</v>
      </c>
      <c r="AX56" s="1120" t="s">
        <v>1686</v>
      </c>
      <c r="AZ56" s="1120" t="s">
        <v>1245</v>
      </c>
      <c r="BE56" s="1120">
        <v>2054</v>
      </c>
      <c r="BH56" s="1070" t="s">
        <v>22</v>
      </c>
      <c r="BJ56" s="1217" t="s">
        <v>1636</v>
      </c>
      <c r="BL56" s="1217" t="s">
        <v>1636</v>
      </c>
    </row>
    <row customHeight="1" ht="11.25">
      <c r="A57" s="1074" t="s">
        <v>1687</v>
      </c>
      <c r="D57" s="1118" t="s">
        <v>1688</v>
      </c>
      <c r="E57" s="1095" t="s">
        <v>111</v>
      </c>
      <c r="F57" s="1074" t="s">
        <v>1685</v>
      </c>
      <c r="AX57" s="1120" t="s">
        <v>1689</v>
      </c>
      <c r="AZ57" s="1120" t="s">
        <v>1279</v>
      </c>
      <c r="BE57" s="1120">
        <v>2055</v>
      </c>
      <c r="BJ57" s="1217" t="s">
        <v>1645</v>
      </c>
      <c r="BL57" s="1217" t="s">
        <v>1645</v>
      </c>
    </row>
    <row customHeight="1" ht="11.25">
      <c r="A58" s="1074" t="s">
        <v>1690</v>
      </c>
      <c r="D58" s="1118" t="s">
        <v>1691</v>
      </c>
      <c r="E58" s="1095" t="s">
        <v>111</v>
      </c>
      <c r="F58" s="1074" t="s">
        <v>1685</v>
      </c>
      <c r="AX58" s="1120" t="s">
        <v>1692</v>
      </c>
      <c r="BE58" s="1120">
        <v>2056</v>
      </c>
      <c r="BJ58" s="1217" t="s">
        <v>1649</v>
      </c>
      <c r="BL58" s="1217" t="s">
        <v>1649</v>
      </c>
    </row>
    <row customHeight="1" ht="11.25">
      <c r="A59" s="1074" t="s">
        <v>1693</v>
      </c>
      <c r="D59" s="1118" t="s">
        <v>132</v>
      </c>
      <c r="E59" s="1095" t="s">
        <v>1581</v>
      </c>
      <c r="F59" s="1074" t="s">
        <v>1694</v>
      </c>
      <c r="AX59" s="1120" t="s">
        <v>1695</v>
      </c>
      <c r="AZ59" s="1067" t="s">
        <v>1696</v>
      </c>
      <c r="BE59" s="1120">
        <v>2057</v>
      </c>
      <c r="BJ59" s="1217" t="s">
        <v>1652</v>
      </c>
      <c r="BL59" s="1217" t="s">
        <v>1652</v>
      </c>
    </row>
    <row customHeight="1" ht="11.25">
      <c r="A60" s="1074" t="s">
        <v>1697</v>
      </c>
      <c r="D60" s="1118" t="s">
        <v>1698</v>
      </c>
      <c r="E60" s="1095" t="s">
        <v>1581</v>
      </c>
      <c r="F60" s="1074" t="s">
        <v>1694</v>
      </c>
      <c r="AX60" s="1120" t="s">
        <v>1699</v>
      </c>
      <c r="AZ60" s="1120" t="s">
        <v>1218</v>
      </c>
      <c r="BE60" s="1120">
        <v>2058</v>
      </c>
      <c r="BJ60" s="1217" t="s">
        <v>1658</v>
      </c>
      <c r="BL60" s="1217" t="s">
        <v>1658</v>
      </c>
    </row>
    <row customHeight="1" ht="11.25">
      <c r="A61" s="1074" t="s">
        <v>1700</v>
      </c>
      <c r="D61" s="1118" t="s">
        <v>1701</v>
      </c>
      <c r="E61" s="1095" t="s">
        <v>1581</v>
      </c>
      <c r="F61" s="1074" t="s">
        <v>1694</v>
      </c>
      <c r="AX61" s="1120" t="s">
        <v>1702</v>
      </c>
      <c r="AZ61" s="1120" t="s">
        <v>1246</v>
      </c>
      <c r="BE61" s="1120">
        <v>2059</v>
      </c>
      <c r="BL61" s="1217" t="s">
        <v>1041</v>
      </c>
    </row>
    <row customHeight="1" ht="11.25">
      <c r="A62" s="1074" t="s">
        <v>1703</v>
      </c>
      <c r="D62" s="1118" t="s">
        <v>131</v>
      </c>
      <c r="E62" s="1095">
        <v>30</v>
      </c>
      <c r="F62" s="1074" t="s">
        <v>1694</v>
      </c>
      <c r="AZ62" s="1120" t="s">
        <v>1280</v>
      </c>
      <c r="BE62" s="1120">
        <v>2060</v>
      </c>
      <c r="BL62" s="1217" t="s">
        <v>1043</v>
      </c>
    </row>
    <row customHeight="1" ht="11.25">
      <c r="A63" s="1074" t="s">
        <v>1704</v>
      </c>
      <c r="D63" s="1118" t="s">
        <v>1705</v>
      </c>
      <c r="E63" s="1095">
        <v>30</v>
      </c>
      <c r="F63" s="1074" t="s">
        <v>1694</v>
      </c>
      <c r="AZ63" s="1120" t="s">
        <v>1311</v>
      </c>
      <c r="BE63" s="1120">
        <v>2061</v>
      </c>
    </row>
    <row customHeight="1" ht="11.25">
      <c r="A64" s="1074" t="s">
        <v>1706</v>
      </c>
      <c r="D64" s="1118" t="s">
        <v>1707</v>
      </c>
      <c r="E64" s="1095">
        <v>30</v>
      </c>
      <c r="F64" s="1074" t="s">
        <v>1694</v>
      </c>
      <c r="AZ64" s="1120" t="s">
        <v>1334</v>
      </c>
      <c r="BE64" s="1120">
        <v>2062</v>
      </c>
    </row>
    <row customHeight="1" ht="11.25">
      <c r="A65" s="1074" t="s">
        <v>1708</v>
      </c>
      <c r="D65" s="1074"/>
      <c r="BE65" s="1120">
        <v>2063</v>
      </c>
    </row>
    <row customHeight="1" ht="11.25">
      <c r="A66" s="1074" t="s">
        <v>1709</v>
      </c>
      <c r="AZ66" s="1067" t="s">
        <v>1710</v>
      </c>
      <c r="BE66" s="1120">
        <v>2064</v>
      </c>
    </row>
    <row customHeight="1" ht="11.25">
      <c r="A67" s="1074" t="s">
        <v>1711</v>
      </c>
      <c r="AZ67" s="1120" t="s">
        <v>1219</v>
      </c>
      <c r="BE67" s="1120">
        <v>2065</v>
      </c>
    </row>
    <row customHeight="1" ht="11.25">
      <c r="A68" s="1074" t="s">
        <v>1712</v>
      </c>
      <c r="AZ68" s="1120" t="s">
        <v>1247</v>
      </c>
      <c r="BE68" s="1120">
        <v>2066</v>
      </c>
      <c r="BH68" s="1067" t="s">
        <v>1713</v>
      </c>
      <c r="BJ68" s="1067" t="s">
        <v>1714</v>
      </c>
      <c r="BL68" s="1067" t="s">
        <v>1715</v>
      </c>
      <c r="BN68" s="1067" t="s">
        <v>1716</v>
      </c>
    </row>
    <row customHeight="1" ht="11.25">
      <c r="A69" s="1074" t="s">
        <v>1717</v>
      </c>
      <c r="AZ69" s="1120" t="s">
        <v>1281</v>
      </c>
      <c r="BE69" s="1120">
        <v>2067</v>
      </c>
      <c r="BH69" s="1068" t="s">
        <v>1718</v>
      </c>
      <c r="BI69" s="1117" t="s">
        <v>109</v>
      </c>
      <c r="BJ69" s="1068" t="s">
        <v>1719</v>
      </c>
      <c r="BK69" s="1117" t="s">
        <v>109</v>
      </c>
      <c r="BL69" s="1068" t="s">
        <v>1720</v>
      </c>
      <c r="BM69" s="1070" t="s">
        <v>109</v>
      </c>
      <c r="BN69" s="1068" t="s">
        <v>1721</v>
      </c>
    </row>
    <row customHeight="1" ht="11.25">
      <c r="A70" s="1074" t="s">
        <v>1722</v>
      </c>
      <c r="AZ70" s="1120" t="s">
        <v>1312</v>
      </c>
      <c r="BE70" s="1120">
        <v>2068</v>
      </c>
      <c r="BH70" s="1068" t="s">
        <v>1723</v>
      </c>
      <c r="BJ70" s="1068" t="s">
        <v>1724</v>
      </c>
      <c r="BL70" s="1068" t="s">
        <v>1725</v>
      </c>
      <c r="BN70" s="1068" t="s">
        <v>1726</v>
      </c>
    </row>
    <row customHeight="1" ht="11.25">
      <c r="A71" s="1074" t="s">
        <v>1727</v>
      </c>
      <c r="AZ71" s="1120" t="s">
        <v>1314</v>
      </c>
      <c r="BE71" s="1120">
        <v>2069</v>
      </c>
      <c r="BH71" s="1068" t="s">
        <v>1728</v>
      </c>
      <c r="BI71" s="1117" t="s">
        <v>90</v>
      </c>
      <c r="BJ71" s="1068" t="s">
        <v>1729</v>
      </c>
      <c r="BK71" s="1117" t="s">
        <v>90</v>
      </c>
      <c r="BL71" s="1068" t="s">
        <v>1730</v>
      </c>
      <c r="BM71" s="1070" t="s">
        <v>90</v>
      </c>
      <c r="BN71" s="1068" t="s">
        <v>1731</v>
      </c>
    </row>
    <row customHeight="1" ht="11.25">
      <c r="A72" s="1074" t="s">
        <v>1732</v>
      </c>
      <c r="AZ72" s="1120" t="s">
        <v>19</v>
      </c>
      <c r="BE72" s="1120">
        <v>2070</v>
      </c>
      <c r="BH72" s="1068" t="s">
        <v>1733</v>
      </c>
      <c r="BJ72" s="1068" t="s">
        <v>1733</v>
      </c>
      <c r="BL72" s="1068" t="s">
        <v>1733</v>
      </c>
      <c r="BN72" s="1068" t="s">
        <v>1734</v>
      </c>
    </row>
    <row customHeight="1" ht="11.25">
      <c r="A73" s="1074" t="s">
        <v>1735</v>
      </c>
      <c r="BH73" s="1068" t="s">
        <v>1736</v>
      </c>
      <c r="BI73" s="1117" t="s">
        <v>111</v>
      </c>
      <c r="BJ73" s="1068" t="s">
        <v>1737</v>
      </c>
      <c r="BK73" s="1117" t="s">
        <v>111</v>
      </c>
      <c r="BL73" s="1068" t="s">
        <v>1738</v>
      </c>
      <c r="BM73" s="1070" t="s">
        <v>111</v>
      </c>
      <c r="BN73" s="1068" t="s">
        <v>1739</v>
      </c>
    </row>
    <row customHeight="1" ht="11.25">
      <c r="A74" s="1074" t="s">
        <v>1740</v>
      </c>
      <c r="BH74" s="1068" t="s">
        <v>1741</v>
      </c>
      <c r="BJ74" s="1068" t="s">
        <v>1742</v>
      </c>
      <c r="BL74" s="1068" t="s">
        <v>1743</v>
      </c>
      <c r="BN74" s="1068" t="s">
        <v>1744</v>
      </c>
    </row>
    <row customHeight="1" ht="11.25">
      <c r="A75" s="1074" t="s">
        <v>1745</v>
      </c>
      <c r="AZ75" s="1067" t="s">
        <v>1746</v>
      </c>
      <c r="BH75" s="1068" t="s">
        <v>1747</v>
      </c>
      <c r="BJ75" s="1068" t="s">
        <v>1747</v>
      </c>
      <c r="BL75" s="1068" t="s">
        <v>1747</v>
      </c>
    </row>
    <row customHeight="1" ht="11.25">
      <c r="A76" s="1074" t="s">
        <v>1748</v>
      </c>
      <c r="AZ76" s="1120" t="s">
        <v>1228</v>
      </c>
      <c r="BH76" s="1068" t="s">
        <v>1749</v>
      </c>
      <c r="BJ76" s="1068" t="s">
        <v>1750</v>
      </c>
      <c r="BL76" s="1068" t="s">
        <v>1751</v>
      </c>
    </row>
    <row customHeight="1" ht="11.25">
      <c r="A77" s="1074" t="s">
        <v>1752</v>
      </c>
      <c r="AZ77" s="1120" t="s">
        <v>1257</v>
      </c>
    </row>
    <row customHeight="1" ht="11.25">
      <c r="A78" s="1074" t="s">
        <v>1753</v>
      </c>
      <c r="AZ78" s="1120" t="s">
        <v>1288</v>
      </c>
    </row>
    <row customHeight="1" ht="11.25">
      <c r="A79" s="1074" t="s">
        <v>1754</v>
      </c>
      <c r="AZ79" s="1120" t="s">
        <v>1318</v>
      </c>
      <c r="BH79" s="1067" t="s">
        <v>1755</v>
      </c>
      <c r="BJ79" s="1067" t="s">
        <v>1756</v>
      </c>
      <c r="BL79" s="1067" t="s">
        <v>1757</v>
      </c>
    </row>
    <row customHeight="1" ht="11.25">
      <c r="A80" s="1074" t="s">
        <v>1758</v>
      </c>
      <c r="AZ80" s="1120" t="s">
        <v>1339</v>
      </c>
      <c r="BH80" s="1068" t="s">
        <v>1759</v>
      </c>
      <c r="BJ80" s="1068" t="s">
        <v>1760</v>
      </c>
      <c r="BL80" s="1068" t="s">
        <v>1761</v>
      </c>
    </row>
    <row customHeight="1" ht="11.25">
      <c r="A81" s="1074" t="s">
        <v>1762</v>
      </c>
      <c r="AZ81" s="1120" t="s">
        <v>1356</v>
      </c>
      <c r="BH81" s="1068" t="s">
        <v>1763</v>
      </c>
      <c r="BJ81" s="1068" t="s">
        <v>1764</v>
      </c>
      <c r="BL81" s="1068" t="s">
        <v>1765</v>
      </c>
    </row>
    <row customHeight="1" ht="11.25">
      <c r="A82" s="1074" t="s">
        <v>1766</v>
      </c>
      <c r="AZ82" s="1120" t="s">
        <v>1371</v>
      </c>
      <c r="BH82" s="1068" t="s">
        <v>1767</v>
      </c>
      <c r="BJ82" s="1068" t="s">
        <v>1768</v>
      </c>
      <c r="BL82" s="1068" t="s">
        <v>1769</v>
      </c>
    </row>
    <row customHeight="1" ht="11.25">
      <c r="A83" s="1074" t="s">
        <v>1770</v>
      </c>
      <c r="BH83" s="1068" t="s">
        <v>1771</v>
      </c>
      <c r="BJ83" s="1068" t="s">
        <v>1772</v>
      </c>
      <c r="BL83" s="1068" t="s">
        <v>1773</v>
      </c>
    </row>
    <row customHeight="1" ht="11.25">
      <c r="A84" s="1074" t="s">
        <v>16</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1019</v>
      </c>
    </row>
    <row customHeight="1" ht="11.25">
      <c r="A91" s="1074" t="s">
        <v>1794</v>
      </c>
      <c r="AZ91" s="1120" t="s">
        <v>1055</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1417</v>
      </c>
      <c r="BL100" s="1068" t="s">
        <v>1417</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1847</v>
      </c>
      <c r="BJ108" s="1068" t="s">
        <v>1848</v>
      </c>
      <c r="BL108" s="1068" t="s">
        <v>1503</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1215</v>
      </c>
    </row>
    <row customHeight="1" ht="11.25">
      <c r="AZ116" s="1901" t="s">
        <v>1836</v>
      </c>
      <c r="BA116" s="1902" t="s">
        <v>1837</v>
      </c>
      <c r="BH116" s="1068" t="s">
        <v>1243</v>
      </c>
    </row>
    <row customHeight="1" ht="11.25">
      <c r="BH117" s="1068" t="s">
        <v>1277</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81CA98-DB62-C6AF-15DD-0.802463B3}"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Ханты-Мансийский автономный округ</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88</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«Няганские газораспределительные сети»</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1853</v>
      </c>
      <c r="F13" s="1521" t="s">
        <v>305</v>
      </c>
      <c r="G13" s="474"/>
      <c r="H13" s="1533"/>
      <c r="J13" s="455">
        <v>19</v>
      </c>
    </row>
    <row customHeight="1" ht="19.95">
      <c r="A14" s="502"/>
      <c r="B14" s="502"/>
      <c r="C14" s="457"/>
      <c r="D14" s="1523" t="s">
        <v>708</v>
      </c>
      <c r="E14" s="1524" t="s">
        <v>1854</v>
      </c>
      <c r="F14" s="1526"/>
      <c r="G14" s="1525" t="s">
        <v>1855</v>
      </c>
      <c r="H14" s="1533"/>
      <c r="J14" s="455">
        <v>19</v>
      </c>
    </row>
    <row customHeight="1" ht="19.95">
      <c r="A15" s="502"/>
      <c r="B15" s="502"/>
      <c r="C15" s="457"/>
      <c r="D15" s="1523" t="s">
        <v>306</v>
      </c>
      <c r="E15" s="1524" t="s">
        <v>1856</v>
      </c>
      <c r="F15" s="1526"/>
      <c r="G15" s="1525" t="s">
        <v>1857</v>
      </c>
      <c r="H15" s="1533"/>
      <c r="J15" s="455">
        <v>19</v>
      </c>
    </row>
    <row customHeight="1" ht="24">
      <c r="A16" s="502"/>
      <c r="B16" s="502"/>
      <c r="C16" s="457"/>
      <c r="D16" s="1523" t="s">
        <v>309</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91</v>
      </c>
      <c r="E18" s="1527" t="s">
        <v>1862</v>
      </c>
      <c r="F18" s="1526"/>
      <c r="G18" s="474" t="s">
        <v>1861</v>
      </c>
      <c r="H18" s="1533"/>
      <c r="I18" s="852"/>
      <c r="J18" s="455">
        <v>46</v>
      </c>
    </row>
    <row customHeight="1" ht="23.25">
      <c r="A19" s="502"/>
      <c r="B19" s="502"/>
      <c r="C19" s="457"/>
      <c r="D19" s="1520" t="s">
        <v>111</v>
      </c>
      <c r="E19" s="1527" t="s">
        <v>1863</v>
      </c>
      <c r="F19" s="1521" t="s">
        <v>305</v>
      </c>
      <c r="G19" s="2471" t="s">
        <v>1864</v>
      </c>
      <c r="H19" s="475"/>
      <c r="J19" s="455">
        <v>22</v>
      </c>
    </row>
    <row s="1530" customFormat="1" customHeight="1" ht="5.25" hidden="1">
      <c r="A20" s="502"/>
      <c r="B20" s="502"/>
      <c r="C20" s="1529"/>
      <c r="D20" s="1528" t="s">
        <v>1116</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92</v>
      </c>
      <c r="E22" s="474" t="s">
        <v>1865</v>
      </c>
      <c r="F22" s="1526"/>
      <c r="G22" s="474" t="s">
        <v>1866</v>
      </c>
      <c r="H22" s="1532"/>
      <c r="J22" s="501">
        <v>25</v>
      </c>
    </row>
    <row s="501" customFormat="1" customHeight="1" ht="19.95">
      <c r="A23" s="502"/>
      <c r="B23" s="502"/>
      <c r="C23" s="502"/>
      <c r="D23" s="1520" t="s">
        <v>93</v>
      </c>
      <c r="E23" s="1527" t="s">
        <v>1867</v>
      </c>
      <c r="F23" s="1531"/>
      <c r="G23" s="474" t="s">
        <v>1868</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4DF837-3196-1616-FDF6-0.ACF9B796}"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88</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09046C-B5D1-4E01-E01F-0.5CC91859}"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«Няганские газораспределительные сети»</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«Няганские газораспределительные сети»</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A265FF-77F4-5481-4514-0.FA0A683C}"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«Няганские газораспределительные сети»</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88</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«Няганские газораспределительные сети»</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4FBD3-A68A-CA2B-81E7-0.7210823}"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Ханты-Мансийский автономный округ</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88</v>
      </c>
      <c r="F11" s="2492" t="s">
        <v>303</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Ханты-Мансийский автономный округ</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F24D81-E54A-E9BE-157C-0.44D7DEA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88</v>
      </c>
      <c r="E9" s="2209" t="s">
        <v>1887</v>
      </c>
      <c r="F9" s="2209"/>
      <c r="G9" s="2209"/>
      <c r="H9" s="2209"/>
      <c r="I9" s="2209"/>
      <c r="M9" s="121">
        <v>28</v>
      </c>
    </row>
    <row customHeight="1" ht="24">
      <c r="D10" s="2209"/>
      <c r="E10" s="127" t="s">
        <v>1888</v>
      </c>
      <c r="F10" s="127" t="s">
        <v>1889</v>
      </c>
      <c r="G10" s="127" t="s">
        <v>1890</v>
      </c>
      <c r="H10" s="127" t="s">
        <v>389</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1891</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A63402-E45B-0ED1-183A-0.D580D6BD}"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88</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776AE8-BA2F-5903-2C2A-0.C1B38EED}"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88</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1895</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D9A539-7252-A3B8-204E-0.49F9EDA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AFBDD-238E-6538-3DAF-0.F7CF478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1914</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109</v>
      </c>
      <c r="G139" s="2575" t="s">
        <v>22</v>
      </c>
      <c r="H139" s="289"/>
      <c r="I139" s="637" t="s">
        <v>109</v>
      </c>
      <c r="J139" s="1807" t="s">
        <v>1933</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1022</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1022</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D7016-421D-2C68-92AB-0.6A3A6FB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807</v>
      </c>
      <c r="E1" s="980" t="s">
        <v>853</v>
      </c>
      <c r="F1" s="980" t="s">
        <v>906</v>
      </c>
      <c r="G1" s="980" t="s">
        <v>893</v>
      </c>
      <c r="H1" s="980" t="s">
        <v>1619</v>
      </c>
    </row>
    <row customHeight="1" ht="9">
      <c r="A2" s="983" t="s">
        <v>1944</v>
      </c>
      <c r="B2" s="983"/>
      <c r="C2" s="984" t="str">
        <f>INDEX(TEMPLATE_NUMBER_FORM_LIST,MATCH(TEMPLATE_SPHERE,TEMPLATE_SPHERE_LIST,0))</f>
        <v>16</v>
      </c>
      <c r="D2" s="983" t="s">
        <v>1468</v>
      </c>
      <c r="E2" s="983" t="s">
        <v>150</v>
      </c>
      <c r="F2" s="985" t="s">
        <v>150</v>
      </c>
      <c r="G2" s="983" t="s">
        <v>150</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1946</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1948</v>
      </c>
    </row>
    <row customHeight="1" ht="117">
      <c r="A5" s="846" t="s">
        <v>1949</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1951</v>
      </c>
    </row>
    <row customHeight="1" ht="90">
      <c r="A6" s="846" t="s">
        <v>1952</v>
      </c>
      <c r="B6" s="846" t="s">
        <v>91</v>
      </c>
      <c r="C6" s="98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1953</v>
      </c>
      <c r="B7" s="846" t="s">
        <v>111</v>
      </c>
      <c r="C7" s="984" t="str">
        <f>IF(TEMPLATE_SPHERE="HEAT",D7,E7)</f>
        <v>Форма 11. Информация о расходах на капитальный и текущий ремонт основных средств</v>
      </c>
      <c r="D7" s="846" t="s">
        <v>1954</v>
      </c>
      <c r="E7" s="846" t="s">
        <v>1955</v>
      </c>
      <c r="F7" s="986"/>
      <c r="G7" s="986"/>
      <c r="H7" s="986"/>
    </row>
    <row customHeight="1" ht="108">
      <c r="A8" s="846" t="s">
        <v>1956</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1156</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1570</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2003</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2005</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1109679-D467-B5DD-87E6-0.4EDDEB9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807</v>
      </c>
      <c r="D2" s="841" t="s">
        <v>853</v>
      </c>
      <c r="E2" s="841" t="s">
        <v>906</v>
      </c>
      <c r="F2" s="841" t="s">
        <v>893</v>
      </c>
      <c r="G2" s="841" t="s">
        <v>1619</v>
      </c>
      <c r="H2" s="843"/>
      <c r="I2" s="843"/>
      <c r="J2" s="843"/>
      <c r="K2" s="843"/>
      <c r="L2" s="843"/>
      <c r="M2" s="843"/>
      <c r="N2" s="843"/>
      <c r="O2" s="841" t="s">
        <v>807</v>
      </c>
      <c r="P2" s="841" t="s">
        <v>853</v>
      </c>
      <c r="Q2" s="841" t="s">
        <v>893</v>
      </c>
      <c r="R2" s="841" t="s">
        <v>906</v>
      </c>
      <c r="S2" s="841" t="s">
        <v>1619</v>
      </c>
      <c r="T2" s="841" t="s">
        <v>807</v>
      </c>
      <c r="U2" s="841" t="s">
        <v>853</v>
      </c>
      <c r="V2" s="841" t="s">
        <v>893</v>
      </c>
      <c r="W2" s="841" t="s">
        <v>906</v>
      </c>
      <c r="X2" s="841" t="s">
        <v>1619</v>
      </c>
      <c r="Y2" s="841"/>
      <c r="Z2" s="841" t="s">
        <v>807</v>
      </c>
      <c r="AA2" s="850" t="s">
        <v>853</v>
      </c>
      <c r="AB2" s="841" t="s">
        <v>893</v>
      </c>
      <c r="AC2" s="841" t="s">
        <v>906</v>
      </c>
      <c r="AD2" s="841" t="s">
        <v>1619</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1557</v>
      </c>
      <c r="D11" s="2599" t="s">
        <v>1553</v>
      </c>
      <c r="E11" s="2599" t="s">
        <v>1651</v>
      </c>
      <c r="F11" s="2599" t="s">
        <v>2019</v>
      </c>
      <c r="G11" s="2599"/>
      <c r="H11" s="898" t="s">
        <v>2020</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1654</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708</v>
      </c>
      <c r="P20" s="957" t="s">
        <v>708</v>
      </c>
      <c r="Q20" s="957" t="s">
        <v>708</v>
      </c>
      <c r="R20" s="957" t="s">
        <v>708</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306</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2057</v>
      </c>
      <c r="U25" s="846" t="s">
        <v>2057</v>
      </c>
      <c r="V25" s="846" t="s">
        <v>2057</v>
      </c>
      <c r="W25" s="846" t="s">
        <v>2057</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v>
      </c>
      <c r="K26" s="1005">
        <f>INDEX(TEMPLATE_NOTE_POINT_FHD,B26,MATCH(TEMPLATE_SPHERE,TEMPLATE_SPHERE_LIST_FOR_NOTE,0))</f>
        <v>0</v>
      </c>
      <c r="L26" s="844" t="str">
        <f>IF(I26=0,"",I26)</f>
        <v>2.3.1</v>
      </c>
      <c r="M26" s="844" t="str">
        <f>IF(J26=0,"",J26)</f>
        <v>Средневзвешенная стоимость 1 кВт.ч</v>
      </c>
      <c r="N26" s="844" t="str">
        <f>IF(K26=0,"",K26)</f>
        <v/>
      </c>
      <c r="O26" s="957" t="s">
        <v>724</v>
      </c>
      <c r="P26" s="957" t="s">
        <v>718</v>
      </c>
      <c r="Q26" s="957" t="s">
        <v>2058</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2059</v>
      </c>
      <c r="V26" s="964" t="s">
        <v>2059</v>
      </c>
      <c r="W26" s="964" t="s">
        <v>2059</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726</v>
      </c>
      <c r="P27" s="957" t="s">
        <v>720</v>
      </c>
      <c r="Q27" s="957" t="s">
        <v>2060</v>
      </c>
      <c r="R27" s="957" t="s">
        <v>720</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728</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737</v>
      </c>
      <c r="P30" s="957" t="s">
        <v>728</v>
      </c>
      <c r="Q30" s="957" t="s">
        <v>737</v>
      </c>
      <c r="R30" s="957" t="s">
        <v>728</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2067</v>
      </c>
      <c r="P31" s="957" t="s">
        <v>731</v>
      </c>
      <c r="Q31" s="957" t="s">
        <v>2067</v>
      </c>
      <c r="R31" s="957" t="s">
        <v>731</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733</v>
      </c>
      <c r="Q32" s="957" t="s">
        <v>2070</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745</v>
      </c>
      <c r="P39" s="957" t="s">
        <v>739</v>
      </c>
      <c r="Q39" s="957" t="s">
        <v>745</v>
      </c>
      <c r="R39" s="957" t="s">
        <v>739</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741</v>
      </c>
      <c r="Q40" s="957" t="s">
        <v>2093</v>
      </c>
      <c r="R40" s="957" t="s">
        <v>741</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745</v>
      </c>
      <c r="Q43" s="957" t="s">
        <v>2104</v>
      </c>
      <c r="R43" s="957" t="s">
        <v>745</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производственных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производственных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2136</v>
      </c>
      <c r="U52" s="843" t="s">
        <v>2137</v>
      </c>
      <c r="V52" s="843" t="s">
        <v>2138</v>
      </c>
      <c r="W52" s="843" t="s">
        <v>2139</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1022</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за счет их ввода в эксплуатацию</v>
      </c>
      <c r="N56" s="844" t="str">
        <f>IF(K56=0,"",K56)</f>
        <v>Указываются изменение стоимости основных фондов за счет их ввода в эксплуатацию.</v>
      </c>
      <c r="O56" s="957" t="s">
        <v>1140</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2143</v>
      </c>
      <c r="V56" s="843" t="s">
        <v>2143</v>
      </c>
      <c r="W56" s="843" t="s">
        <v>2143</v>
      </c>
      <c r="X56" s="843"/>
      <c r="Y56" s="1000"/>
      <c r="Z56" s="846" t="s">
        <v>758</v>
      </c>
      <c r="AA56" s="846" t="s">
        <v>758</v>
      </c>
      <c r="AB56" s="846" t="s">
        <v>758</v>
      </c>
      <c r="AC56" s="846" t="s">
        <v>758</v>
      </c>
      <c r="AD56" s="846"/>
    </row>
    <row customHeight="1" ht="27">
      <c r="A57" s="845"/>
      <c r="B57" s="899">
        <v>40</v>
      </c>
      <c r="C57" s="843" t="s">
        <v>1024</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2145</v>
      </c>
      <c r="V57" s="843" t="s">
        <v>2145</v>
      </c>
      <c r="W57" s="843" t="s">
        <v>2145</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за счет их переоценки</v>
      </c>
      <c r="K58" s="1005">
        <f>INDEX(TEMPLATE_NOTE_POINT_FHD,B58,MATCH(TEMPLATE_SPHERE,TEMPLATE_SPHERE_LIST_FOR_NOTE,0))</f>
        <v>0</v>
      </c>
      <c r="L58" s="844" t="str">
        <f>IF(I58=0,"",I58)</f>
        <v>5.2</v>
      </c>
      <c r="M58" s="844" t="str">
        <f>IF(J58=0,"",J58)</f>
        <v>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628</v>
      </c>
      <c r="U60" s="843" t="s">
        <v>628</v>
      </c>
      <c r="V60" s="843" t="s">
        <v>628</v>
      </c>
      <c r="W60" s="843" t="s">
        <v>628</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633</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150</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151</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2198</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1462</v>
      </c>
      <c r="P95" s="957"/>
      <c r="Q95" s="957"/>
      <c r="R95" s="957"/>
      <c r="S95" s="957"/>
      <c r="T95" s="843" t="s">
        <v>2207</v>
      </c>
      <c r="U95" s="843"/>
      <c r="V95" s="843"/>
      <c r="W95" s="843"/>
      <c r="X95" s="843"/>
      <c r="Y95" s="1000"/>
      <c r="Z95" s="846"/>
      <c r="AA95" s="849"/>
      <c r="AB95" s="846"/>
      <c r="AC95" s="846"/>
      <c r="AD95" s="846"/>
    </row>
    <row customHeight="1" ht="99">
      <c r="A96" s="845"/>
      <c r="B96" s="899">
        <v>79</v>
      </c>
      <c r="C96" s="843" t="s">
        <v>1149</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1468</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1480</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1494</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1506</v>
      </c>
      <c r="P99" s="957"/>
      <c r="Q99" s="957"/>
      <c r="R99" s="957"/>
      <c r="S99" s="957"/>
      <c r="T99" s="843" t="s">
        <v>2216</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2217</v>
      </c>
      <c r="P100" s="957"/>
      <c r="Q100" s="957"/>
      <c r="R100" s="957"/>
      <c r="S100" s="957"/>
      <c r="T100" s="843" t="s">
        <v>2218</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2219</v>
      </c>
      <c r="P101" s="957"/>
      <c r="Q101" s="957"/>
      <c r="R101" s="957"/>
      <c r="S101" s="957"/>
      <c r="T101" s="843" t="s">
        <v>2220</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1660</v>
      </c>
      <c r="B148" s="845"/>
      <c r="C148" s="843" t="s">
        <v>2221</v>
      </c>
      <c r="D148" s="843" t="s">
        <v>1562</v>
      </c>
      <c r="E148" s="843" t="s">
        <v>1662</v>
      </c>
      <c r="F148" s="843" t="s">
        <v>2222</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F16C47-9E5F-7766-047C-0.5343A46E}"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ООО «Няганские газораспределительные сети»</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88</v>
      </c>
      <c r="M15" s="2209" t="s">
        <v>427</v>
      </c>
      <c r="N15" s="301"/>
      <c r="O15" s="2274" t="s">
        <v>2226</v>
      </c>
      <c r="P15" s="2275"/>
      <c r="Q15" s="2275"/>
      <c r="R15" s="2275"/>
      <c r="S15" s="2275"/>
      <c r="T15" s="2275"/>
      <c r="U15" s="2276"/>
      <c r="V15" s="2277" t="s">
        <v>429</v>
      </c>
      <c r="W15" s="2280" t="s">
        <v>1146</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4BC486-7AAD-3794-C4F3-0.E558F7E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EC4A4-3601-2C8C-4182-0.58FCAC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C81C7-8F3C-A3F8-66D5-0.75AFE43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47AEA4-FE07-8636-DF86-0.8B7D81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E07179-393D-78AB-3F67-0.96743A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AB365F-E501-868D-C39D-0.6027C7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1C2092-517F-F5D2-8BEA-0.BD9AB1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4B6355-104F-A1F2-8081-0.B414280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80DA7A-CB0E-B72F-F4AA-0.EE7FA0BB}"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1660</v>
      </c>
      <c r="C4" s="753"/>
      <c r="D4" s="764"/>
      <c r="E4" s="836"/>
    </row>
    <row customHeight="1" ht="11.25">
      <c r="A5" s="2623"/>
      <c r="B5" s="766" t="s">
        <v>1654</v>
      </c>
      <c r="C5" s="2624" t="s">
        <v>1998</v>
      </c>
      <c r="D5" s="2625" t="s">
        <v>2235</v>
      </c>
      <c r="E5" s="836"/>
    </row>
    <row s="1850" customFormat="1" customHeight="1" ht="11.25">
      <c r="A6" s="2626"/>
      <c r="B6" s="766" t="s">
        <v>1664</v>
      </c>
      <c r="C6" s="753"/>
      <c r="D6" s="764"/>
      <c r="E6" s="836"/>
    </row>
    <row customHeight="1" ht="11.25">
      <c r="A7" s="2627"/>
      <c r="B7" s="766" t="s">
        <v>1672</v>
      </c>
      <c r="C7" s="753"/>
      <c r="D7" s="764"/>
      <c r="E7" s="836"/>
    </row>
    <row customHeight="1" ht="11.25">
      <c r="A8" s="756"/>
      <c r="B8" s="766" t="s">
        <v>1667</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68D70E-F4A3-B6DC-DC45-0.3DDB8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808C-E0AA-9E3E-A4CA-0.EDA351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F679C8-0CEE-AC1C-D72F-0.5F2EF1DF}" mc:Ignorable="x14ac xr xr2 xr3">
  <sheetPr>
    <tabColor rgb="FFFFCC99"/>
  </sheetPr>
  <dimension ref="A1:I539"/>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2246</v>
      </c>
      <c r="D2" s="1850" t="s">
        <v>2247</v>
      </c>
      <c r="E2" s="1850" t="s">
        <v>2248</v>
      </c>
      <c r="F2" s="1850" t="s">
        <v>2249</v>
      </c>
      <c r="G2" s="1850" t="s">
        <v>22</v>
      </c>
      <c r="H2" s="1850" t="s">
        <v>22</v>
      </c>
      <c r="I2" s="1850" t="s">
        <v>807</v>
      </c>
    </row>
    <row customHeight="1" ht="11.25">
      <c r="A3" s="1850" t="s">
        <v>2245</v>
      </c>
      <c r="B3" s="1850" t="s">
        <v>16</v>
      </c>
      <c r="C3" s="1850" t="s">
        <v>2250</v>
      </c>
      <c r="D3" s="1850" t="s">
        <v>2251</v>
      </c>
      <c r="E3" s="1850" t="s">
        <v>2252</v>
      </c>
      <c r="F3" s="1850" t="s">
        <v>2253</v>
      </c>
      <c r="G3" s="1850" t="s">
        <v>22</v>
      </c>
      <c r="H3" s="1850" t="s">
        <v>22</v>
      </c>
      <c r="I3" s="1850" t="s">
        <v>807</v>
      </c>
    </row>
    <row customHeight="1" ht="11.25">
      <c r="A4" s="1850" t="s">
        <v>2245</v>
      </c>
      <c r="B4" s="1850" t="s">
        <v>16</v>
      </c>
      <c r="C4" s="1850" t="s">
        <v>2254</v>
      </c>
      <c r="D4" s="1850" t="s">
        <v>2255</v>
      </c>
      <c r="E4" s="1850" t="s">
        <v>2256</v>
      </c>
      <c r="F4" s="1850" t="s">
        <v>2257</v>
      </c>
      <c r="G4" s="1850" t="s">
        <v>22</v>
      </c>
      <c r="H4" s="1850" t="s">
        <v>22</v>
      </c>
      <c r="I4" s="1850" t="s">
        <v>807</v>
      </c>
    </row>
    <row customHeight="1" ht="11.25">
      <c r="A5" s="1850" t="s">
        <v>2245</v>
      </c>
      <c r="B5" s="1850" t="s">
        <v>16</v>
      </c>
      <c r="C5" s="1850" t="s">
        <v>2258</v>
      </c>
      <c r="D5" s="1850" t="s">
        <v>2259</v>
      </c>
      <c r="E5" s="1850" t="s">
        <v>2248</v>
      </c>
      <c r="F5" s="1850" t="s">
        <v>2253</v>
      </c>
      <c r="G5" s="1850" t="s">
        <v>22</v>
      </c>
      <c r="H5" s="1850" t="s">
        <v>22</v>
      </c>
      <c r="I5" s="1850" t="s">
        <v>807</v>
      </c>
    </row>
    <row customHeight="1" ht="11.25">
      <c r="A6" s="1850" t="s">
        <v>2245</v>
      </c>
      <c r="B6" s="1850" t="s">
        <v>16</v>
      </c>
      <c r="C6" s="1850" t="s">
        <v>2260</v>
      </c>
      <c r="D6" s="1850" t="s">
        <v>2261</v>
      </c>
      <c r="E6" s="1850" t="s">
        <v>2262</v>
      </c>
      <c r="F6" s="1850" t="s">
        <v>2263</v>
      </c>
      <c r="G6" s="1850" t="s">
        <v>2264</v>
      </c>
      <c r="H6" s="1850" t="s">
        <v>22</v>
      </c>
      <c r="I6" s="1850" t="s">
        <v>807</v>
      </c>
    </row>
    <row customHeight="1" ht="11.25">
      <c r="A7" s="1850" t="s">
        <v>2245</v>
      </c>
      <c r="B7" s="1850" t="s">
        <v>16</v>
      </c>
      <c r="C7" s="1850" t="s">
        <v>2265</v>
      </c>
      <c r="D7" s="1850" t="s">
        <v>2266</v>
      </c>
      <c r="E7" s="1850" t="s">
        <v>2267</v>
      </c>
      <c r="F7" s="1850" t="s">
        <v>2268</v>
      </c>
      <c r="G7" s="1850" t="s">
        <v>2269</v>
      </c>
      <c r="H7" s="1850" t="s">
        <v>22</v>
      </c>
      <c r="I7" s="1850" t="s">
        <v>807</v>
      </c>
    </row>
    <row customHeight="1" ht="11.25">
      <c r="A8" s="1850" t="s">
        <v>2245</v>
      </c>
      <c r="B8" s="1850" t="s">
        <v>16</v>
      </c>
      <c r="C8" s="1850" t="s">
        <v>2270</v>
      </c>
      <c r="D8" s="1850" t="s">
        <v>2271</v>
      </c>
      <c r="E8" s="1850" t="s">
        <v>2272</v>
      </c>
      <c r="F8" s="1850" t="s">
        <v>2273</v>
      </c>
      <c r="G8" s="1850" t="s">
        <v>22</v>
      </c>
      <c r="H8" s="1850" t="s">
        <v>22</v>
      </c>
      <c r="I8" s="1850" t="s">
        <v>807</v>
      </c>
    </row>
    <row customHeight="1" ht="11.25">
      <c r="A9" s="1850" t="s">
        <v>2245</v>
      </c>
      <c r="B9" s="1850" t="s">
        <v>16</v>
      </c>
      <c r="C9" s="1850" t="s">
        <v>2274</v>
      </c>
      <c r="D9" s="1850" t="s">
        <v>2275</v>
      </c>
      <c r="E9" s="1850" t="s">
        <v>2276</v>
      </c>
      <c r="F9" s="1850" t="s">
        <v>2277</v>
      </c>
      <c r="G9" s="1850" t="s">
        <v>22</v>
      </c>
      <c r="H9" s="1850" t="s">
        <v>22</v>
      </c>
      <c r="I9" s="1850" t="s">
        <v>807</v>
      </c>
    </row>
    <row customHeight="1" ht="11.25">
      <c r="A10" s="1850" t="s">
        <v>2245</v>
      </c>
      <c r="B10" s="1850" t="s">
        <v>16</v>
      </c>
      <c r="C10" s="1850" t="s">
        <v>2278</v>
      </c>
      <c r="D10" s="1850" t="s">
        <v>2279</v>
      </c>
      <c r="E10" s="1850" t="s">
        <v>2280</v>
      </c>
      <c r="F10" s="1850" t="s">
        <v>2281</v>
      </c>
      <c r="G10" s="1850" t="s">
        <v>2282</v>
      </c>
      <c r="H10" s="1850" t="s">
        <v>22</v>
      </c>
      <c r="I10" s="1850" t="s">
        <v>807</v>
      </c>
    </row>
    <row customHeight="1" ht="11.25">
      <c r="A11" s="1850" t="s">
        <v>2245</v>
      </c>
      <c r="B11" s="1850" t="s">
        <v>16</v>
      </c>
      <c r="C11" s="1850" t="s">
        <v>2283</v>
      </c>
      <c r="D11" s="1850" t="s">
        <v>2284</v>
      </c>
      <c r="E11" s="1850" t="s">
        <v>2285</v>
      </c>
      <c r="F11" s="1850" t="s">
        <v>2286</v>
      </c>
      <c r="G11" s="1850" t="s">
        <v>22</v>
      </c>
      <c r="H11" s="1850" t="s">
        <v>22</v>
      </c>
      <c r="I11" s="1850" t="s">
        <v>807</v>
      </c>
    </row>
    <row customHeight="1" ht="11.25">
      <c r="A12" s="1850" t="s">
        <v>2245</v>
      </c>
      <c r="B12" s="1850" t="s">
        <v>16</v>
      </c>
      <c r="C12" s="1850" t="s">
        <v>2287</v>
      </c>
      <c r="D12" s="1850" t="s">
        <v>2288</v>
      </c>
      <c r="E12" s="1850" t="s">
        <v>2289</v>
      </c>
      <c r="F12" s="1850" t="s">
        <v>2290</v>
      </c>
      <c r="G12" s="1850" t="s">
        <v>22</v>
      </c>
      <c r="H12" s="1850" t="s">
        <v>22</v>
      </c>
      <c r="I12" s="1850" t="s">
        <v>807</v>
      </c>
    </row>
    <row customHeight="1" ht="11.25">
      <c r="A13" s="1850" t="s">
        <v>2245</v>
      </c>
      <c r="B13" s="1850" t="s">
        <v>16</v>
      </c>
      <c r="C13" s="1850" t="s">
        <v>2291</v>
      </c>
      <c r="D13" s="1850" t="s">
        <v>2288</v>
      </c>
      <c r="E13" s="1850" t="s">
        <v>2289</v>
      </c>
      <c r="F13" s="1850" t="s">
        <v>2292</v>
      </c>
      <c r="G13" s="1850" t="s">
        <v>22</v>
      </c>
      <c r="H13" s="1850" t="s">
        <v>22</v>
      </c>
      <c r="I13" s="1850" t="s">
        <v>807</v>
      </c>
    </row>
    <row customHeight="1" ht="11.25">
      <c r="A14" s="1850" t="s">
        <v>2245</v>
      </c>
      <c r="B14" s="1850" t="s">
        <v>16</v>
      </c>
      <c r="C14" s="1850" t="s">
        <v>2293</v>
      </c>
      <c r="D14" s="1850" t="s">
        <v>2294</v>
      </c>
      <c r="E14" s="1850" t="s">
        <v>2295</v>
      </c>
      <c r="F14" s="1850" t="s">
        <v>51</v>
      </c>
      <c r="G14" s="1850" t="s">
        <v>2296</v>
      </c>
      <c r="H14" s="1850" t="s">
        <v>22</v>
      </c>
      <c r="I14" s="1850" t="s">
        <v>807</v>
      </c>
    </row>
    <row customHeight="1" ht="11.25">
      <c r="A15" s="1850" t="s">
        <v>2245</v>
      </c>
      <c r="B15" s="1850" t="s">
        <v>16</v>
      </c>
      <c r="C15" s="1850" t="s">
        <v>2297</v>
      </c>
      <c r="D15" s="1850" t="s">
        <v>2298</v>
      </c>
      <c r="E15" s="1850" t="s">
        <v>2299</v>
      </c>
      <c r="F15" s="1850" t="s">
        <v>2281</v>
      </c>
      <c r="G15" s="1850" t="s">
        <v>22</v>
      </c>
      <c r="H15" s="1850" t="s">
        <v>22</v>
      </c>
      <c r="I15" s="1850" t="s">
        <v>807</v>
      </c>
    </row>
    <row customHeight="1" ht="11.25">
      <c r="A16" s="1850" t="s">
        <v>2245</v>
      </c>
      <c r="B16" s="1850" t="s">
        <v>16</v>
      </c>
      <c r="C16" s="1850" t="s">
        <v>2300</v>
      </c>
      <c r="D16" s="1850" t="s">
        <v>2301</v>
      </c>
      <c r="E16" s="1850" t="s">
        <v>2302</v>
      </c>
      <c r="F16" s="1850" t="s">
        <v>2303</v>
      </c>
      <c r="G16" s="1850" t="s">
        <v>22</v>
      </c>
      <c r="H16" s="1850" t="s">
        <v>22</v>
      </c>
      <c r="I16" s="1850" t="s">
        <v>807</v>
      </c>
    </row>
    <row customHeight="1" ht="11.25">
      <c r="A17" s="1850" t="s">
        <v>2245</v>
      </c>
      <c r="B17" s="1850" t="s">
        <v>16</v>
      </c>
      <c r="C17" s="1850" t="s">
        <v>2304</v>
      </c>
      <c r="D17" s="1850" t="s">
        <v>2305</v>
      </c>
      <c r="E17" s="1850" t="s">
        <v>2306</v>
      </c>
      <c r="F17" s="1850" t="s">
        <v>2307</v>
      </c>
      <c r="G17" s="1850" t="s">
        <v>22</v>
      </c>
      <c r="H17" s="1850" t="s">
        <v>22</v>
      </c>
      <c r="I17" s="1850" t="s">
        <v>807</v>
      </c>
    </row>
    <row customHeight="1" ht="11.25">
      <c r="A18" s="1850" t="s">
        <v>2245</v>
      </c>
      <c r="B18" s="1850" t="s">
        <v>16</v>
      </c>
      <c r="C18" s="1850" t="s">
        <v>2308</v>
      </c>
      <c r="D18" s="1850" t="s">
        <v>2309</v>
      </c>
      <c r="E18" s="1850" t="s">
        <v>2310</v>
      </c>
      <c r="F18" s="1850" t="s">
        <v>2311</v>
      </c>
      <c r="G18" s="1850" t="s">
        <v>22</v>
      </c>
      <c r="H18" s="1850" t="s">
        <v>22</v>
      </c>
      <c r="I18" s="1850" t="s">
        <v>807</v>
      </c>
    </row>
    <row customHeight="1" ht="11.25">
      <c r="A19" s="1850" t="s">
        <v>2245</v>
      </c>
      <c r="B19" s="1850" t="s">
        <v>16</v>
      </c>
      <c r="C19" s="1850" t="s">
        <v>2312</v>
      </c>
      <c r="D19" s="1850" t="s">
        <v>2313</v>
      </c>
      <c r="E19" s="1850" t="s">
        <v>2314</v>
      </c>
      <c r="F19" s="1850" t="s">
        <v>2315</v>
      </c>
      <c r="G19" s="1850" t="s">
        <v>22</v>
      </c>
      <c r="H19" s="1850" t="s">
        <v>22</v>
      </c>
      <c r="I19" s="1850" t="s">
        <v>807</v>
      </c>
    </row>
    <row customHeight="1" ht="11.25">
      <c r="A20" s="1850" t="s">
        <v>2245</v>
      </c>
      <c r="B20" s="1850" t="s">
        <v>16</v>
      </c>
      <c r="C20" s="1850" t="s">
        <v>2316</v>
      </c>
      <c r="D20" s="1850" t="s">
        <v>2317</v>
      </c>
      <c r="E20" s="1850" t="s">
        <v>2318</v>
      </c>
      <c r="F20" s="1850" t="s">
        <v>2319</v>
      </c>
      <c r="G20" s="1850" t="s">
        <v>22</v>
      </c>
      <c r="H20" s="1850" t="s">
        <v>22</v>
      </c>
      <c r="I20" s="1850" t="s">
        <v>807</v>
      </c>
    </row>
    <row customHeight="1" ht="11.25">
      <c r="A21" s="1850" t="s">
        <v>2245</v>
      </c>
      <c r="B21" s="1850" t="s">
        <v>16</v>
      </c>
      <c r="C21" s="1850" t="s">
        <v>2320</v>
      </c>
      <c r="D21" s="1850" t="s">
        <v>2321</v>
      </c>
      <c r="E21" s="1850" t="s">
        <v>2322</v>
      </c>
      <c r="F21" s="1850" t="s">
        <v>2273</v>
      </c>
      <c r="G21" s="1850" t="s">
        <v>2323</v>
      </c>
      <c r="H21" s="1850" t="s">
        <v>22</v>
      </c>
      <c r="I21" s="1850" t="s">
        <v>807</v>
      </c>
    </row>
    <row customHeight="1" ht="11.25">
      <c r="A22" s="1850" t="s">
        <v>2245</v>
      </c>
      <c r="B22" s="1850" t="s">
        <v>16</v>
      </c>
      <c r="C22" s="1850" t="s">
        <v>2324</v>
      </c>
      <c r="D22" s="1850" t="s">
        <v>2325</v>
      </c>
      <c r="E22" s="1850" t="s">
        <v>2326</v>
      </c>
      <c r="F22" s="1850" t="s">
        <v>2327</v>
      </c>
      <c r="G22" s="1850" t="s">
        <v>2328</v>
      </c>
      <c r="H22" s="1850" t="s">
        <v>22</v>
      </c>
      <c r="I22" s="1850" t="s">
        <v>807</v>
      </c>
    </row>
    <row customHeight="1" ht="11.25">
      <c r="A23" s="1850" t="s">
        <v>2245</v>
      </c>
      <c r="B23" s="1850" t="s">
        <v>16</v>
      </c>
      <c r="C23" s="1850" t="s">
        <v>2329</v>
      </c>
      <c r="D23" s="1850" t="s">
        <v>2330</v>
      </c>
      <c r="E23" s="1850" t="s">
        <v>2331</v>
      </c>
      <c r="F23" s="1850" t="s">
        <v>2327</v>
      </c>
      <c r="G23" s="1850" t="s">
        <v>22</v>
      </c>
      <c r="H23" s="1850" t="s">
        <v>22</v>
      </c>
      <c r="I23" s="1850" t="s">
        <v>807</v>
      </c>
    </row>
    <row customHeight="1" ht="11.25">
      <c r="A24" s="1850" t="s">
        <v>2245</v>
      </c>
      <c r="B24" s="1850" t="s">
        <v>16</v>
      </c>
      <c r="C24" s="1850" t="s">
        <v>2332</v>
      </c>
      <c r="D24" s="1850" t="s">
        <v>2333</v>
      </c>
      <c r="E24" s="1850" t="s">
        <v>2334</v>
      </c>
      <c r="F24" s="1850" t="s">
        <v>2286</v>
      </c>
      <c r="G24" s="1850" t="s">
        <v>2335</v>
      </c>
      <c r="H24" s="1850" t="s">
        <v>22</v>
      </c>
      <c r="I24" s="1850" t="s">
        <v>807</v>
      </c>
    </row>
    <row customHeight="1" ht="11.25">
      <c r="A25" s="1850" t="s">
        <v>2245</v>
      </c>
      <c r="B25" s="1850" t="s">
        <v>16</v>
      </c>
      <c r="C25" s="1850" t="s">
        <v>2336</v>
      </c>
      <c r="D25" s="1850" t="s">
        <v>2337</v>
      </c>
      <c r="E25" s="1850" t="s">
        <v>2338</v>
      </c>
      <c r="F25" s="1850" t="s">
        <v>2339</v>
      </c>
      <c r="G25" s="1850" t="s">
        <v>22</v>
      </c>
      <c r="H25" s="1850" t="s">
        <v>22</v>
      </c>
      <c r="I25" s="1850" t="s">
        <v>807</v>
      </c>
    </row>
    <row customHeight="1" ht="11.25">
      <c r="A26" s="1850" t="s">
        <v>2245</v>
      </c>
      <c r="B26" s="1850" t="s">
        <v>16</v>
      </c>
      <c r="C26" s="1850" t="s">
        <v>2340</v>
      </c>
      <c r="D26" s="1850" t="s">
        <v>2341</v>
      </c>
      <c r="E26" s="1850" t="s">
        <v>2342</v>
      </c>
      <c r="F26" s="1850" t="s">
        <v>2327</v>
      </c>
      <c r="G26" s="1850" t="s">
        <v>2343</v>
      </c>
      <c r="H26" s="1850" t="s">
        <v>22</v>
      </c>
      <c r="I26" s="1850" t="s">
        <v>807</v>
      </c>
    </row>
    <row customHeight="1" ht="11.25">
      <c r="A27" s="1850" t="s">
        <v>2245</v>
      </c>
      <c r="B27" s="1850" t="s">
        <v>16</v>
      </c>
      <c r="C27" s="1850" t="s">
        <v>2344</v>
      </c>
      <c r="D27" s="1850" t="s">
        <v>2345</v>
      </c>
      <c r="E27" s="1850" t="s">
        <v>2346</v>
      </c>
      <c r="F27" s="1850" t="s">
        <v>2327</v>
      </c>
      <c r="G27" s="1850" t="s">
        <v>22</v>
      </c>
      <c r="H27" s="1850" t="s">
        <v>22</v>
      </c>
      <c r="I27" s="1850" t="s">
        <v>807</v>
      </c>
    </row>
    <row customHeight="1" ht="11.25">
      <c r="A28" s="1850" t="s">
        <v>2245</v>
      </c>
      <c r="B28" s="1850" t="s">
        <v>16</v>
      </c>
      <c r="C28" s="1850" t="s">
        <v>2347</v>
      </c>
      <c r="D28" s="1850" t="s">
        <v>2348</v>
      </c>
      <c r="E28" s="1850" t="s">
        <v>2349</v>
      </c>
      <c r="F28" s="1850" t="s">
        <v>2350</v>
      </c>
      <c r="G28" s="1850" t="s">
        <v>2351</v>
      </c>
      <c r="H28" s="1850" t="s">
        <v>22</v>
      </c>
      <c r="I28" s="1850" t="s">
        <v>807</v>
      </c>
    </row>
    <row customHeight="1" ht="11.25">
      <c r="A29" s="1850" t="s">
        <v>2245</v>
      </c>
      <c r="B29" s="1850" t="s">
        <v>16</v>
      </c>
      <c r="C29" s="1850" t="s">
        <v>2352</v>
      </c>
      <c r="D29" s="1850" t="s">
        <v>2353</v>
      </c>
      <c r="E29" s="1850" t="s">
        <v>2354</v>
      </c>
      <c r="F29" s="1850" t="s">
        <v>2268</v>
      </c>
      <c r="G29" s="1850" t="s">
        <v>2355</v>
      </c>
      <c r="H29" s="1850" t="s">
        <v>22</v>
      </c>
      <c r="I29" s="1850" t="s">
        <v>807</v>
      </c>
    </row>
    <row customHeight="1" ht="11.25">
      <c r="A30" s="1850" t="s">
        <v>2245</v>
      </c>
      <c r="B30" s="1850" t="s">
        <v>16</v>
      </c>
      <c r="C30" s="1850" t="s">
        <v>2356</v>
      </c>
      <c r="D30" s="1850" t="s">
        <v>2357</v>
      </c>
      <c r="E30" s="1850" t="s">
        <v>2358</v>
      </c>
      <c r="F30" s="1850" t="s">
        <v>2327</v>
      </c>
      <c r="G30" s="1850" t="s">
        <v>22</v>
      </c>
      <c r="H30" s="1850" t="s">
        <v>22</v>
      </c>
      <c r="I30" s="1850" t="s">
        <v>807</v>
      </c>
    </row>
    <row customHeight="1" ht="11.25">
      <c r="A31" s="1850" t="s">
        <v>2245</v>
      </c>
      <c r="B31" s="1850" t="s">
        <v>16</v>
      </c>
      <c r="C31" s="1850" t="s">
        <v>2359</v>
      </c>
      <c r="D31" s="1850" t="s">
        <v>2360</v>
      </c>
      <c r="E31" s="1850" t="s">
        <v>2361</v>
      </c>
      <c r="F31" s="1850" t="s">
        <v>2362</v>
      </c>
      <c r="G31" s="1850" t="s">
        <v>22</v>
      </c>
      <c r="H31" s="1850" t="s">
        <v>22</v>
      </c>
      <c r="I31" s="1850" t="s">
        <v>807</v>
      </c>
    </row>
    <row customHeight="1" ht="11.25">
      <c r="A32" s="1850" t="s">
        <v>2245</v>
      </c>
      <c r="B32" s="1850" t="s">
        <v>16</v>
      </c>
      <c r="C32" s="1850" t="s">
        <v>2363</v>
      </c>
      <c r="D32" s="1850" t="s">
        <v>2364</v>
      </c>
      <c r="E32" s="1850" t="s">
        <v>2365</v>
      </c>
      <c r="F32" s="1850" t="s">
        <v>2366</v>
      </c>
      <c r="G32" s="1850" t="s">
        <v>22</v>
      </c>
      <c r="H32" s="1850" t="s">
        <v>22</v>
      </c>
      <c r="I32" s="1850" t="s">
        <v>807</v>
      </c>
    </row>
    <row customHeight="1" ht="11.25">
      <c r="A33" s="1850" t="s">
        <v>2245</v>
      </c>
      <c r="B33" s="1850" t="s">
        <v>16</v>
      </c>
      <c r="C33" s="1850" t="s">
        <v>2367</v>
      </c>
      <c r="D33" s="1850" t="s">
        <v>2368</v>
      </c>
      <c r="E33" s="1850" t="s">
        <v>2369</v>
      </c>
      <c r="F33" s="1850" t="s">
        <v>2286</v>
      </c>
      <c r="G33" s="1850" t="s">
        <v>2370</v>
      </c>
      <c r="H33" s="1850" t="s">
        <v>22</v>
      </c>
      <c r="I33" s="1850" t="s">
        <v>807</v>
      </c>
    </row>
    <row customHeight="1" ht="11.25">
      <c r="A34" s="1850" t="s">
        <v>2245</v>
      </c>
      <c r="B34" s="1850" t="s">
        <v>16</v>
      </c>
      <c r="C34" s="1850" t="s">
        <v>2371</v>
      </c>
      <c r="D34" s="1850" t="s">
        <v>2372</v>
      </c>
      <c r="E34" s="1850" t="s">
        <v>2373</v>
      </c>
      <c r="F34" s="1850" t="s">
        <v>2374</v>
      </c>
      <c r="G34" s="1850" t="s">
        <v>2375</v>
      </c>
      <c r="H34" s="1850" t="s">
        <v>22</v>
      </c>
      <c r="I34" s="1850" t="s">
        <v>807</v>
      </c>
    </row>
    <row customHeight="1" ht="11.25">
      <c r="A35" s="1850" t="s">
        <v>2245</v>
      </c>
      <c r="B35" s="1850" t="s">
        <v>16</v>
      </c>
      <c r="C35" s="1850" t="s">
        <v>2376</v>
      </c>
      <c r="D35" s="1850" t="s">
        <v>2377</v>
      </c>
      <c r="E35" s="1850" t="s">
        <v>2378</v>
      </c>
      <c r="F35" s="1850" t="s">
        <v>2286</v>
      </c>
      <c r="G35" s="1850" t="s">
        <v>2379</v>
      </c>
      <c r="H35" s="1850" t="s">
        <v>22</v>
      </c>
      <c r="I35" s="1850" t="s">
        <v>807</v>
      </c>
    </row>
    <row customHeight="1" ht="11.25">
      <c r="A36" s="1850" t="s">
        <v>2245</v>
      </c>
      <c r="B36" s="1850" t="s">
        <v>16</v>
      </c>
      <c r="C36" s="1850" t="s">
        <v>2380</v>
      </c>
      <c r="D36" s="1850" t="s">
        <v>2381</v>
      </c>
      <c r="E36" s="1850" t="s">
        <v>2382</v>
      </c>
      <c r="F36" s="1850" t="s">
        <v>2327</v>
      </c>
      <c r="G36" s="1850" t="s">
        <v>2264</v>
      </c>
      <c r="H36" s="1850" t="s">
        <v>22</v>
      </c>
      <c r="I36" s="1850" t="s">
        <v>807</v>
      </c>
    </row>
    <row customHeight="1" ht="11.25">
      <c r="A37" s="1850" t="s">
        <v>2245</v>
      </c>
      <c r="B37" s="1850" t="s">
        <v>16</v>
      </c>
      <c r="C37" s="1850" t="s">
        <v>2383</v>
      </c>
      <c r="D37" s="1850" t="s">
        <v>2384</v>
      </c>
      <c r="E37" s="1850" t="s">
        <v>2385</v>
      </c>
      <c r="F37" s="1850" t="s">
        <v>2292</v>
      </c>
      <c r="G37" s="1850" t="s">
        <v>22</v>
      </c>
      <c r="H37" s="1850" t="s">
        <v>22</v>
      </c>
      <c r="I37" s="1850" t="s">
        <v>807</v>
      </c>
    </row>
    <row customHeight="1" ht="11.25">
      <c r="A38" s="1850" t="s">
        <v>2245</v>
      </c>
      <c r="B38" s="1850" t="s">
        <v>16</v>
      </c>
      <c r="C38" s="1850" t="s">
        <v>2386</v>
      </c>
      <c r="D38" s="1850" t="s">
        <v>2387</v>
      </c>
      <c r="E38" s="1850" t="s">
        <v>2388</v>
      </c>
      <c r="F38" s="1850" t="s">
        <v>2281</v>
      </c>
      <c r="G38" s="1850" t="s">
        <v>22</v>
      </c>
      <c r="H38" s="1850" t="s">
        <v>22</v>
      </c>
      <c r="I38" s="1850" t="s">
        <v>807</v>
      </c>
    </row>
    <row customHeight="1" ht="11.25">
      <c r="A39" s="1850" t="s">
        <v>2245</v>
      </c>
      <c r="B39" s="1850" t="s">
        <v>16</v>
      </c>
      <c r="C39" s="1850" t="s">
        <v>2389</v>
      </c>
      <c r="D39" s="1850" t="s">
        <v>2390</v>
      </c>
      <c r="E39" s="1850" t="s">
        <v>2391</v>
      </c>
      <c r="F39" s="1850" t="s">
        <v>2392</v>
      </c>
      <c r="G39" s="1850" t="s">
        <v>22</v>
      </c>
      <c r="H39" s="1850" t="s">
        <v>22</v>
      </c>
      <c r="I39" s="1850" t="s">
        <v>807</v>
      </c>
    </row>
    <row customHeight="1" ht="11.25">
      <c r="A40" s="1850" t="s">
        <v>2245</v>
      </c>
      <c r="B40" s="1850" t="s">
        <v>16</v>
      </c>
      <c r="C40" s="1850" t="s">
        <v>2393</v>
      </c>
      <c r="D40" s="1850" t="s">
        <v>2394</v>
      </c>
      <c r="E40" s="1850" t="s">
        <v>2395</v>
      </c>
      <c r="F40" s="1850" t="s">
        <v>574</v>
      </c>
      <c r="G40" s="1850" t="s">
        <v>2396</v>
      </c>
      <c r="H40" s="1850" t="s">
        <v>22</v>
      </c>
      <c r="I40" s="1850" t="s">
        <v>807</v>
      </c>
    </row>
    <row customHeight="1" ht="11.25">
      <c r="A41" s="1850" t="s">
        <v>2245</v>
      </c>
      <c r="B41" s="1850" t="s">
        <v>16</v>
      </c>
      <c r="C41" s="1850" t="s">
        <v>2397</v>
      </c>
      <c r="D41" s="1850" t="s">
        <v>2398</v>
      </c>
      <c r="E41" s="1850" t="s">
        <v>2399</v>
      </c>
      <c r="F41" s="1850" t="s">
        <v>574</v>
      </c>
      <c r="G41" s="1850" t="s">
        <v>2400</v>
      </c>
      <c r="H41" s="1850" t="s">
        <v>22</v>
      </c>
      <c r="I41" s="1850" t="s">
        <v>807</v>
      </c>
    </row>
    <row customHeight="1" ht="11.25">
      <c r="A42" s="1850" t="s">
        <v>2245</v>
      </c>
      <c r="B42" s="1850" t="s">
        <v>16</v>
      </c>
      <c r="C42" s="1850" t="s">
        <v>2401</v>
      </c>
      <c r="D42" s="1850" t="s">
        <v>2402</v>
      </c>
      <c r="E42" s="1850" t="s">
        <v>2403</v>
      </c>
      <c r="F42" s="1850" t="s">
        <v>2404</v>
      </c>
      <c r="G42" s="1850" t="s">
        <v>2405</v>
      </c>
      <c r="H42" s="1850" t="s">
        <v>22</v>
      </c>
      <c r="I42" s="1850" t="s">
        <v>807</v>
      </c>
    </row>
    <row customHeight="1" ht="11.25">
      <c r="A43" s="1850" t="s">
        <v>2245</v>
      </c>
      <c r="B43" s="1850" t="s">
        <v>16</v>
      </c>
      <c r="C43" s="1850" t="s">
        <v>2406</v>
      </c>
      <c r="D43" s="1850" t="s">
        <v>2407</v>
      </c>
      <c r="E43" s="1850" t="s">
        <v>2408</v>
      </c>
      <c r="F43" s="1850" t="s">
        <v>2409</v>
      </c>
      <c r="G43" s="1850" t="s">
        <v>22</v>
      </c>
      <c r="H43" s="1850" t="s">
        <v>22</v>
      </c>
      <c r="I43" s="1850" t="s">
        <v>807</v>
      </c>
    </row>
    <row customHeight="1" ht="11.25">
      <c r="A44" s="1850" t="s">
        <v>2245</v>
      </c>
      <c r="B44" s="1850" t="s">
        <v>16</v>
      </c>
      <c r="C44" s="1850" t="s">
        <v>2410</v>
      </c>
      <c r="D44" s="1850" t="s">
        <v>2411</v>
      </c>
      <c r="E44" s="1850" t="s">
        <v>2412</v>
      </c>
      <c r="F44" s="1850" t="s">
        <v>2404</v>
      </c>
      <c r="G44" s="1850" t="s">
        <v>2413</v>
      </c>
      <c r="H44" s="1850" t="s">
        <v>22</v>
      </c>
      <c r="I44" s="1850" t="s">
        <v>807</v>
      </c>
    </row>
    <row customHeight="1" ht="11.25">
      <c r="A45" s="1850" t="s">
        <v>2245</v>
      </c>
      <c r="B45" s="1850" t="s">
        <v>16</v>
      </c>
      <c r="C45" s="1850" t="s">
        <v>2414</v>
      </c>
      <c r="D45" s="1850" t="s">
        <v>2415</v>
      </c>
      <c r="E45" s="1850" t="s">
        <v>2416</v>
      </c>
      <c r="F45" s="1850" t="s">
        <v>2268</v>
      </c>
      <c r="G45" s="1850" t="s">
        <v>22</v>
      </c>
      <c r="H45" s="1850" t="s">
        <v>22</v>
      </c>
      <c r="I45" s="1850" t="s">
        <v>807</v>
      </c>
    </row>
    <row customHeight="1" ht="11.25">
      <c r="A46" s="1850" t="s">
        <v>2245</v>
      </c>
      <c r="B46" s="1850" t="s">
        <v>16</v>
      </c>
      <c r="C46" s="1850" t="s">
        <v>2417</v>
      </c>
      <c r="D46" s="1850" t="s">
        <v>2418</v>
      </c>
      <c r="E46" s="1850" t="s">
        <v>2419</v>
      </c>
      <c r="F46" s="1850" t="s">
        <v>2268</v>
      </c>
      <c r="G46" s="1850" t="s">
        <v>22</v>
      </c>
      <c r="H46" s="1850" t="s">
        <v>22</v>
      </c>
      <c r="I46" s="1850" t="s">
        <v>807</v>
      </c>
    </row>
    <row customHeight="1" ht="11.25">
      <c r="A47" s="1850" t="s">
        <v>2245</v>
      </c>
      <c r="B47" s="1850" t="s">
        <v>16</v>
      </c>
      <c r="C47" s="1850" t="s">
        <v>2420</v>
      </c>
      <c r="D47" s="1850" t="s">
        <v>2421</v>
      </c>
      <c r="E47" s="1850" t="s">
        <v>2422</v>
      </c>
      <c r="F47" s="1850" t="s">
        <v>51</v>
      </c>
      <c r="G47" s="1850" t="s">
        <v>22</v>
      </c>
      <c r="H47" s="1850" t="s">
        <v>22</v>
      </c>
      <c r="I47" s="1850" t="s">
        <v>807</v>
      </c>
    </row>
    <row customHeight="1" ht="11.25">
      <c r="A48" s="1850" t="s">
        <v>2245</v>
      </c>
      <c r="B48" s="1850" t="s">
        <v>16</v>
      </c>
      <c r="C48" s="1850" t="s">
        <v>2423</v>
      </c>
      <c r="D48" s="1850" t="s">
        <v>2424</v>
      </c>
      <c r="E48" s="1850" t="s">
        <v>2425</v>
      </c>
      <c r="F48" s="1850" t="s">
        <v>2426</v>
      </c>
      <c r="G48" s="1850" t="s">
        <v>2427</v>
      </c>
      <c r="H48" s="1850" t="s">
        <v>22</v>
      </c>
      <c r="I48" s="1850" t="s">
        <v>807</v>
      </c>
    </row>
    <row customHeight="1" ht="11.25">
      <c r="A49" s="1850" t="s">
        <v>2245</v>
      </c>
      <c r="B49" s="1850" t="s">
        <v>16</v>
      </c>
      <c r="C49" s="1850" t="s">
        <v>2428</v>
      </c>
      <c r="D49" s="1850" t="s">
        <v>2429</v>
      </c>
      <c r="E49" s="1850" t="s">
        <v>2430</v>
      </c>
      <c r="F49" s="1850" t="s">
        <v>2426</v>
      </c>
      <c r="G49" s="1850" t="s">
        <v>2431</v>
      </c>
      <c r="H49" s="1850" t="s">
        <v>22</v>
      </c>
      <c r="I49" s="1850" t="s">
        <v>807</v>
      </c>
    </row>
    <row customHeight="1" ht="11.25">
      <c r="A50" s="1850" t="s">
        <v>2245</v>
      </c>
      <c r="B50" s="1850" t="s">
        <v>16</v>
      </c>
      <c r="C50" s="1850" t="s">
        <v>2432</v>
      </c>
      <c r="D50" s="1850" t="s">
        <v>2433</v>
      </c>
      <c r="E50" s="1850" t="s">
        <v>2434</v>
      </c>
      <c r="F50" s="1850" t="s">
        <v>2327</v>
      </c>
      <c r="G50" s="1850" t="s">
        <v>22</v>
      </c>
      <c r="H50" s="1850" t="s">
        <v>22</v>
      </c>
      <c r="I50" s="1850" t="s">
        <v>807</v>
      </c>
    </row>
    <row customHeight="1" ht="11.25">
      <c r="A51" s="1850" t="s">
        <v>2245</v>
      </c>
      <c r="B51" s="1850" t="s">
        <v>16</v>
      </c>
      <c r="C51" s="1850" t="s">
        <v>2435</v>
      </c>
      <c r="D51" s="1850" t="s">
        <v>2436</v>
      </c>
      <c r="E51" s="1850" t="s">
        <v>2437</v>
      </c>
      <c r="F51" s="1850" t="s">
        <v>2303</v>
      </c>
      <c r="G51" s="1850" t="s">
        <v>22</v>
      </c>
      <c r="H51" s="1850" t="s">
        <v>22</v>
      </c>
      <c r="I51" s="1850" t="s">
        <v>807</v>
      </c>
    </row>
    <row customHeight="1" ht="11.25">
      <c r="A52" s="1850" t="s">
        <v>2245</v>
      </c>
      <c r="B52" s="1850" t="s">
        <v>16</v>
      </c>
      <c r="C52" s="1850" t="s">
        <v>2438</v>
      </c>
      <c r="D52" s="1850" t="s">
        <v>2439</v>
      </c>
      <c r="E52" s="1850" t="s">
        <v>2440</v>
      </c>
      <c r="F52" s="1850" t="s">
        <v>51</v>
      </c>
      <c r="G52" s="1850" t="s">
        <v>2441</v>
      </c>
      <c r="H52" s="1850" t="s">
        <v>22</v>
      </c>
      <c r="I52" s="1850" t="s">
        <v>807</v>
      </c>
    </row>
    <row customHeight="1" ht="11.25">
      <c r="A53" s="1850" t="s">
        <v>2245</v>
      </c>
      <c r="B53" s="1850" t="s">
        <v>16</v>
      </c>
      <c r="C53" s="1850" t="s">
        <v>2442</v>
      </c>
      <c r="D53" s="1850" t="s">
        <v>2443</v>
      </c>
      <c r="E53" s="1850" t="s">
        <v>2444</v>
      </c>
      <c r="F53" s="1850" t="s">
        <v>51</v>
      </c>
      <c r="G53" s="1850" t="s">
        <v>2445</v>
      </c>
      <c r="H53" s="1850" t="s">
        <v>22</v>
      </c>
      <c r="I53" s="1850" t="s">
        <v>807</v>
      </c>
    </row>
    <row customHeight="1" ht="11.25">
      <c r="A54" s="1850" t="s">
        <v>2245</v>
      </c>
      <c r="B54" s="1850" t="s">
        <v>16</v>
      </c>
      <c r="C54" s="1850" t="s">
        <v>2446</v>
      </c>
      <c r="D54" s="1850" t="s">
        <v>2447</v>
      </c>
      <c r="E54" s="1850" t="s">
        <v>2448</v>
      </c>
      <c r="F54" s="1850" t="s">
        <v>2253</v>
      </c>
      <c r="G54" s="1850" t="s">
        <v>22</v>
      </c>
      <c r="H54" s="1850" t="s">
        <v>22</v>
      </c>
      <c r="I54" s="1850" t="s">
        <v>807</v>
      </c>
    </row>
    <row customHeight="1" ht="11.25">
      <c r="A55" s="1850" t="s">
        <v>2245</v>
      </c>
      <c r="B55" s="1850" t="s">
        <v>16</v>
      </c>
      <c r="C55" s="1850" t="s">
        <v>2449</v>
      </c>
      <c r="D55" s="1850" t="s">
        <v>2450</v>
      </c>
      <c r="E55" s="1850" t="s">
        <v>2451</v>
      </c>
      <c r="F55" s="1850" t="s">
        <v>2452</v>
      </c>
      <c r="G55" s="1850" t="s">
        <v>2453</v>
      </c>
      <c r="H55" s="1850" t="s">
        <v>22</v>
      </c>
      <c r="I55" s="1850" t="s">
        <v>807</v>
      </c>
    </row>
    <row customHeight="1" ht="11.25">
      <c r="A56" s="1850" t="s">
        <v>2245</v>
      </c>
      <c r="B56" s="1850" t="s">
        <v>16</v>
      </c>
      <c r="C56" s="1850" t="s">
        <v>2454</v>
      </c>
      <c r="D56" s="1850" t="s">
        <v>2455</v>
      </c>
      <c r="E56" s="1850" t="s">
        <v>2456</v>
      </c>
      <c r="F56" s="1850" t="s">
        <v>2281</v>
      </c>
      <c r="G56" s="1850" t="s">
        <v>2457</v>
      </c>
      <c r="H56" s="1850" t="s">
        <v>22</v>
      </c>
      <c r="I56" s="1850" t="s">
        <v>807</v>
      </c>
    </row>
    <row customHeight="1" ht="11.25">
      <c r="A57" s="1850" t="s">
        <v>2245</v>
      </c>
      <c r="B57" s="1850" t="s">
        <v>16</v>
      </c>
      <c r="C57" s="1850" t="s">
        <v>2458</v>
      </c>
      <c r="D57" s="1850" t="s">
        <v>2459</v>
      </c>
      <c r="E57" s="1850" t="s">
        <v>2460</v>
      </c>
      <c r="F57" s="1850" t="s">
        <v>2461</v>
      </c>
      <c r="G57" s="1850" t="s">
        <v>22</v>
      </c>
      <c r="H57" s="1850" t="s">
        <v>22</v>
      </c>
      <c r="I57" s="1850" t="s">
        <v>807</v>
      </c>
    </row>
    <row customHeight="1" ht="11.25">
      <c r="A58" s="1850" t="s">
        <v>2245</v>
      </c>
      <c r="B58" s="1850" t="s">
        <v>16</v>
      </c>
      <c r="C58" s="1850" t="s">
        <v>2462</v>
      </c>
      <c r="D58" s="1850" t="s">
        <v>2463</v>
      </c>
      <c r="E58" s="1850" t="s">
        <v>2464</v>
      </c>
      <c r="F58" s="1850" t="s">
        <v>2404</v>
      </c>
      <c r="G58" s="1850" t="s">
        <v>22</v>
      </c>
      <c r="H58" s="1850" t="s">
        <v>22</v>
      </c>
      <c r="I58" s="1850" t="s">
        <v>807</v>
      </c>
    </row>
    <row customHeight="1" ht="11.25">
      <c r="A59" s="1850" t="s">
        <v>2245</v>
      </c>
      <c r="B59" s="1850" t="s">
        <v>16</v>
      </c>
      <c r="C59" s="1850" t="s">
        <v>2465</v>
      </c>
      <c r="D59" s="1850" t="s">
        <v>2466</v>
      </c>
      <c r="E59" s="1850" t="s">
        <v>2467</v>
      </c>
      <c r="F59" s="1850" t="s">
        <v>2468</v>
      </c>
      <c r="G59" s="1850" t="s">
        <v>22</v>
      </c>
      <c r="H59" s="1850" t="s">
        <v>22</v>
      </c>
      <c r="I59" s="1850" t="s">
        <v>807</v>
      </c>
    </row>
    <row customHeight="1" ht="11.25">
      <c r="A60" s="1850" t="s">
        <v>2245</v>
      </c>
      <c r="B60" s="1850" t="s">
        <v>16</v>
      </c>
      <c r="C60" s="1850" t="s">
        <v>2469</v>
      </c>
      <c r="D60" s="1850" t="s">
        <v>2470</v>
      </c>
      <c r="E60" s="1850" t="s">
        <v>2471</v>
      </c>
      <c r="F60" s="1850" t="s">
        <v>2404</v>
      </c>
      <c r="G60" s="1850" t="s">
        <v>22</v>
      </c>
      <c r="H60" s="1850" t="s">
        <v>22</v>
      </c>
      <c r="I60" s="1850" t="s">
        <v>807</v>
      </c>
    </row>
    <row customHeight="1" ht="11.25">
      <c r="A61" s="1850" t="s">
        <v>2245</v>
      </c>
      <c r="B61" s="1850" t="s">
        <v>16</v>
      </c>
      <c r="C61" s="1850" t="s">
        <v>2472</v>
      </c>
      <c r="D61" s="1850" t="s">
        <v>2473</v>
      </c>
      <c r="E61" s="1850" t="s">
        <v>2474</v>
      </c>
      <c r="F61" s="1850" t="s">
        <v>2475</v>
      </c>
      <c r="G61" s="1850" t="s">
        <v>22</v>
      </c>
      <c r="H61" s="1850" t="s">
        <v>22</v>
      </c>
      <c r="I61" s="1850" t="s">
        <v>807</v>
      </c>
    </row>
    <row customHeight="1" ht="11.25">
      <c r="A62" s="1850" t="s">
        <v>2245</v>
      </c>
      <c r="B62" s="1850" t="s">
        <v>16</v>
      </c>
      <c r="C62" s="1850" t="s">
        <v>2476</v>
      </c>
      <c r="D62" s="1850" t="s">
        <v>2477</v>
      </c>
      <c r="E62" s="1850" t="s">
        <v>2478</v>
      </c>
      <c r="F62" s="1850" t="s">
        <v>2253</v>
      </c>
      <c r="G62" s="1850" t="s">
        <v>2479</v>
      </c>
      <c r="H62" s="1850" t="s">
        <v>22</v>
      </c>
      <c r="I62" s="1850" t="s">
        <v>807</v>
      </c>
    </row>
    <row customHeight="1" ht="11.25">
      <c r="A63" s="1850" t="s">
        <v>2245</v>
      </c>
      <c r="B63" s="1850" t="s">
        <v>16</v>
      </c>
      <c r="C63" s="1850" t="s">
        <v>2480</v>
      </c>
      <c r="D63" s="1850" t="s">
        <v>2481</v>
      </c>
      <c r="E63" s="1850" t="s">
        <v>2482</v>
      </c>
      <c r="F63" s="1850" t="s">
        <v>2253</v>
      </c>
      <c r="G63" s="1850" t="s">
        <v>22</v>
      </c>
      <c r="H63" s="1850" t="s">
        <v>22</v>
      </c>
      <c r="I63" s="1850" t="s">
        <v>807</v>
      </c>
    </row>
    <row customHeight="1" ht="11.25">
      <c r="A64" s="1850" t="s">
        <v>2245</v>
      </c>
      <c r="B64" s="1850" t="s">
        <v>16</v>
      </c>
      <c r="C64" s="1850" t="s">
        <v>2483</v>
      </c>
      <c r="D64" s="1850" t="s">
        <v>2484</v>
      </c>
      <c r="E64" s="1850" t="s">
        <v>2485</v>
      </c>
      <c r="F64" s="1850" t="s">
        <v>2486</v>
      </c>
      <c r="G64" s="1850" t="s">
        <v>22</v>
      </c>
      <c r="H64" s="1850" t="s">
        <v>22</v>
      </c>
      <c r="I64" s="1850" t="s">
        <v>807</v>
      </c>
    </row>
    <row customHeight="1" ht="11.25">
      <c r="A65" s="1850" t="s">
        <v>2245</v>
      </c>
      <c r="B65" s="1850" t="s">
        <v>16</v>
      </c>
      <c r="C65" s="1850" t="s">
        <v>2487</v>
      </c>
      <c r="D65" s="1850" t="s">
        <v>2488</v>
      </c>
      <c r="E65" s="1850" t="s">
        <v>2489</v>
      </c>
      <c r="F65" s="1850" t="s">
        <v>2253</v>
      </c>
      <c r="G65" s="1850" t="s">
        <v>2490</v>
      </c>
      <c r="H65" s="1850" t="s">
        <v>22</v>
      </c>
      <c r="I65" s="1850" t="s">
        <v>807</v>
      </c>
    </row>
    <row customHeight="1" ht="11.25">
      <c r="A66" s="1850" t="s">
        <v>2245</v>
      </c>
      <c r="B66" s="1850" t="s">
        <v>16</v>
      </c>
      <c r="C66" s="1850" t="s">
        <v>2491</v>
      </c>
      <c r="D66" s="1850" t="s">
        <v>2492</v>
      </c>
      <c r="E66" s="1850" t="s">
        <v>2493</v>
      </c>
      <c r="F66" s="1850" t="s">
        <v>2253</v>
      </c>
      <c r="G66" s="1850" t="s">
        <v>2494</v>
      </c>
      <c r="H66" s="1850" t="s">
        <v>22</v>
      </c>
      <c r="I66" s="1850" t="s">
        <v>807</v>
      </c>
    </row>
    <row customHeight="1" ht="11.25">
      <c r="A67" s="1850" t="s">
        <v>2245</v>
      </c>
      <c r="B67" s="1850" t="s">
        <v>16</v>
      </c>
      <c r="C67" s="1850" t="s">
        <v>2495</v>
      </c>
      <c r="D67" s="1850" t="s">
        <v>2496</v>
      </c>
      <c r="E67" s="1850" t="s">
        <v>2497</v>
      </c>
      <c r="F67" s="1850" t="s">
        <v>2253</v>
      </c>
      <c r="G67" s="1850" t="s">
        <v>2490</v>
      </c>
      <c r="H67" s="1850" t="s">
        <v>22</v>
      </c>
      <c r="I67" s="1850" t="s">
        <v>807</v>
      </c>
    </row>
    <row customHeight="1" ht="11.25">
      <c r="A68" s="1850" t="s">
        <v>2245</v>
      </c>
      <c r="B68" s="1850" t="s">
        <v>16</v>
      </c>
      <c r="C68" s="1850" t="s">
        <v>2498</v>
      </c>
      <c r="D68" s="1850" t="s">
        <v>2499</v>
      </c>
      <c r="E68" s="1850" t="s">
        <v>2500</v>
      </c>
      <c r="F68" s="1850" t="s">
        <v>2303</v>
      </c>
      <c r="G68" s="1850" t="s">
        <v>2501</v>
      </c>
      <c r="H68" s="1850" t="s">
        <v>22</v>
      </c>
      <c r="I68" s="1850" t="s">
        <v>807</v>
      </c>
    </row>
    <row customHeight="1" ht="11.25">
      <c r="A69" s="1850" t="s">
        <v>2245</v>
      </c>
      <c r="B69" s="1850" t="s">
        <v>16</v>
      </c>
      <c r="C69" s="1850" t="s">
        <v>2502</v>
      </c>
      <c r="D69" s="1850" t="s">
        <v>2503</v>
      </c>
      <c r="E69" s="1850" t="s">
        <v>2504</v>
      </c>
      <c r="F69" s="1850" t="s">
        <v>2273</v>
      </c>
      <c r="G69" s="1850" t="s">
        <v>2505</v>
      </c>
      <c r="H69" s="1850" t="s">
        <v>22</v>
      </c>
      <c r="I69" s="1850" t="s">
        <v>807</v>
      </c>
    </row>
    <row customHeight="1" ht="11.25">
      <c r="A70" s="1850" t="s">
        <v>2245</v>
      </c>
      <c r="B70" s="1850" t="s">
        <v>16</v>
      </c>
      <c r="C70" s="1850" t="s">
        <v>2506</v>
      </c>
      <c r="D70" s="1850" t="s">
        <v>2507</v>
      </c>
      <c r="E70" s="1850" t="s">
        <v>2508</v>
      </c>
      <c r="F70" s="1850" t="s">
        <v>2253</v>
      </c>
      <c r="G70" s="1850" t="s">
        <v>2509</v>
      </c>
      <c r="H70" s="1850" t="s">
        <v>22</v>
      </c>
      <c r="I70" s="1850" t="s">
        <v>807</v>
      </c>
    </row>
    <row customHeight="1" ht="11.25">
      <c r="A71" s="1850" t="s">
        <v>2245</v>
      </c>
      <c r="B71" s="1850" t="s">
        <v>16</v>
      </c>
      <c r="C71" s="1850" t="s">
        <v>2510</v>
      </c>
      <c r="D71" s="1850" t="s">
        <v>2511</v>
      </c>
      <c r="E71" s="1850" t="s">
        <v>2512</v>
      </c>
      <c r="F71" s="1850" t="s">
        <v>2468</v>
      </c>
      <c r="G71" s="1850" t="s">
        <v>22</v>
      </c>
      <c r="H71" s="1850" t="s">
        <v>22</v>
      </c>
      <c r="I71" s="1850" t="s">
        <v>807</v>
      </c>
    </row>
    <row customHeight="1" ht="11.25">
      <c r="A72" s="1850" t="s">
        <v>2245</v>
      </c>
      <c r="B72" s="1850" t="s">
        <v>16</v>
      </c>
      <c r="C72" s="1850" t="s">
        <v>2513</v>
      </c>
      <c r="D72" s="1850" t="s">
        <v>2514</v>
      </c>
      <c r="E72" s="1850" t="s">
        <v>2334</v>
      </c>
      <c r="F72" s="1850" t="s">
        <v>2515</v>
      </c>
      <c r="G72" s="1850" t="s">
        <v>22</v>
      </c>
      <c r="H72" s="1850" t="s">
        <v>22</v>
      </c>
      <c r="I72" s="1850" t="s">
        <v>807</v>
      </c>
    </row>
    <row customHeight="1" ht="11.25">
      <c r="A73" s="1850" t="s">
        <v>2245</v>
      </c>
      <c r="B73" s="1850" t="s">
        <v>16</v>
      </c>
      <c r="C73" s="1850" t="s">
        <v>2516</v>
      </c>
      <c r="D73" s="1850" t="s">
        <v>2517</v>
      </c>
      <c r="E73" s="1850" t="s">
        <v>2518</v>
      </c>
      <c r="F73" s="1850" t="s">
        <v>2253</v>
      </c>
      <c r="G73" s="1850" t="s">
        <v>22</v>
      </c>
      <c r="H73" s="1850" t="s">
        <v>22</v>
      </c>
      <c r="I73" s="1850" t="s">
        <v>807</v>
      </c>
    </row>
    <row customHeight="1" ht="11.25">
      <c r="A74" s="1850" t="s">
        <v>2245</v>
      </c>
      <c r="B74" s="1850" t="s">
        <v>16</v>
      </c>
      <c r="C74" s="1850" t="s">
        <v>2519</v>
      </c>
      <c r="D74" s="1850" t="s">
        <v>2520</v>
      </c>
      <c r="E74" s="1850" t="s">
        <v>2521</v>
      </c>
      <c r="F74" s="1850" t="s">
        <v>2327</v>
      </c>
      <c r="G74" s="1850" t="s">
        <v>2522</v>
      </c>
      <c r="H74" s="1850" t="s">
        <v>22</v>
      </c>
      <c r="I74" s="1850" t="s">
        <v>807</v>
      </c>
    </row>
    <row customHeight="1" ht="11.25">
      <c r="A75" s="1850" t="s">
        <v>2245</v>
      </c>
      <c r="B75" s="1850" t="s">
        <v>16</v>
      </c>
      <c r="C75" s="1850" t="s">
        <v>2523</v>
      </c>
      <c r="D75" s="1850" t="s">
        <v>2524</v>
      </c>
      <c r="E75" s="1850" t="s">
        <v>2525</v>
      </c>
      <c r="F75" s="1850" t="s">
        <v>2526</v>
      </c>
      <c r="G75" s="1850" t="s">
        <v>22</v>
      </c>
      <c r="H75" s="1850" t="s">
        <v>22</v>
      </c>
      <c r="I75" s="1850" t="s">
        <v>807</v>
      </c>
    </row>
    <row customHeight="1" ht="11.25">
      <c r="A76" s="1850" t="s">
        <v>2245</v>
      </c>
      <c r="B76" s="1850" t="s">
        <v>16</v>
      </c>
      <c r="C76" s="1850" t="s">
        <v>2527</v>
      </c>
      <c r="D76" s="1850" t="s">
        <v>2528</v>
      </c>
      <c r="E76" s="1850" t="s">
        <v>2529</v>
      </c>
      <c r="F76" s="1850" t="s">
        <v>2409</v>
      </c>
      <c r="G76" s="1850" t="s">
        <v>22</v>
      </c>
      <c r="H76" s="1850" t="s">
        <v>22</v>
      </c>
      <c r="I76" s="1850" t="s">
        <v>807</v>
      </c>
    </row>
    <row customHeight="1" ht="11.25">
      <c r="A77" s="1850" t="s">
        <v>2245</v>
      </c>
      <c r="B77" s="1850" t="s">
        <v>16</v>
      </c>
      <c r="C77" s="1850" t="s">
        <v>2530</v>
      </c>
      <c r="D77" s="1850" t="s">
        <v>2531</v>
      </c>
      <c r="E77" s="1850" t="s">
        <v>2532</v>
      </c>
      <c r="F77" s="1850" t="s">
        <v>2286</v>
      </c>
      <c r="G77" s="1850" t="s">
        <v>22</v>
      </c>
      <c r="H77" s="1850" t="s">
        <v>22</v>
      </c>
      <c r="I77" s="1850" t="s">
        <v>807</v>
      </c>
    </row>
    <row customHeight="1" ht="11.25">
      <c r="A78" s="1850" t="s">
        <v>2245</v>
      </c>
      <c r="B78" s="1850" t="s">
        <v>16</v>
      </c>
      <c r="C78" s="1850" t="s">
        <v>2533</v>
      </c>
      <c r="D78" s="1850" t="s">
        <v>2534</v>
      </c>
      <c r="E78" s="1850" t="s">
        <v>2314</v>
      </c>
      <c r="F78" s="1850" t="s">
        <v>2535</v>
      </c>
      <c r="G78" s="1850" t="s">
        <v>22</v>
      </c>
      <c r="H78" s="1850" t="s">
        <v>22</v>
      </c>
      <c r="I78" s="1850" t="s">
        <v>807</v>
      </c>
    </row>
    <row customHeight="1" ht="11.25">
      <c r="A79" s="1850" t="s">
        <v>2245</v>
      </c>
      <c r="B79" s="1850" t="s">
        <v>16</v>
      </c>
      <c r="C79" s="1850" t="s">
        <v>2536</v>
      </c>
      <c r="D79" s="1850" t="s">
        <v>2537</v>
      </c>
      <c r="E79" s="1850" t="s">
        <v>2538</v>
      </c>
      <c r="F79" s="1850" t="s">
        <v>2539</v>
      </c>
      <c r="G79" s="1850" t="s">
        <v>22</v>
      </c>
      <c r="H79" s="1850" t="s">
        <v>22</v>
      </c>
      <c r="I79" s="1850" t="s">
        <v>807</v>
      </c>
    </row>
    <row customHeight="1" ht="11.25">
      <c r="A80" s="1850" t="s">
        <v>2245</v>
      </c>
      <c r="B80" s="1850" t="s">
        <v>16</v>
      </c>
      <c r="C80" s="1850" t="s">
        <v>2540</v>
      </c>
      <c r="D80" s="1850" t="s">
        <v>2541</v>
      </c>
      <c r="E80" s="1850" t="s">
        <v>2542</v>
      </c>
      <c r="F80" s="1850" t="s">
        <v>2486</v>
      </c>
      <c r="G80" s="1850" t="s">
        <v>2543</v>
      </c>
      <c r="H80" s="1850" t="s">
        <v>22</v>
      </c>
      <c r="I80" s="1850" t="s">
        <v>807</v>
      </c>
    </row>
    <row customHeight="1" ht="11.25">
      <c r="A81" s="1850" t="s">
        <v>2245</v>
      </c>
      <c r="B81" s="1850" t="s">
        <v>16</v>
      </c>
      <c r="C81" s="1850" t="s">
        <v>2544</v>
      </c>
      <c r="D81" s="1850" t="s">
        <v>2545</v>
      </c>
      <c r="E81" s="1850" t="s">
        <v>2546</v>
      </c>
      <c r="F81" s="1850" t="s">
        <v>2547</v>
      </c>
      <c r="G81" s="1850" t="s">
        <v>2548</v>
      </c>
      <c r="H81" s="1850" t="s">
        <v>22</v>
      </c>
      <c r="I81" s="1850" t="s">
        <v>807</v>
      </c>
    </row>
    <row customHeight="1" ht="11.25">
      <c r="A82" s="1850" t="s">
        <v>2245</v>
      </c>
      <c r="B82" s="1850" t="s">
        <v>16</v>
      </c>
      <c r="C82" s="1850" t="s">
        <v>2549</v>
      </c>
      <c r="D82" s="1850" t="s">
        <v>2545</v>
      </c>
      <c r="E82" s="1850" t="s">
        <v>2546</v>
      </c>
      <c r="F82" s="1850" t="s">
        <v>2550</v>
      </c>
      <c r="G82" s="1850" t="s">
        <v>22</v>
      </c>
      <c r="H82" s="1850" t="s">
        <v>22</v>
      </c>
      <c r="I82" s="1850" t="s">
        <v>807</v>
      </c>
    </row>
    <row customHeight="1" ht="11.25">
      <c r="A83" s="1850" t="s">
        <v>2245</v>
      </c>
      <c r="B83" s="1850" t="s">
        <v>16</v>
      </c>
      <c r="C83" s="1850" t="s">
        <v>2551</v>
      </c>
      <c r="D83" s="1850" t="s">
        <v>2552</v>
      </c>
      <c r="E83" s="1850" t="s">
        <v>2248</v>
      </c>
      <c r="F83" s="1850" t="s">
        <v>2553</v>
      </c>
      <c r="G83" s="1850" t="s">
        <v>22</v>
      </c>
      <c r="H83" s="1850" t="s">
        <v>22</v>
      </c>
      <c r="I83" s="1850" t="s">
        <v>807</v>
      </c>
    </row>
    <row customHeight="1" ht="11.25">
      <c r="A84" s="1850" t="s">
        <v>2245</v>
      </c>
      <c r="B84" s="1850" t="s">
        <v>16</v>
      </c>
      <c r="C84" s="1850" t="s">
        <v>2554</v>
      </c>
      <c r="D84" s="1850" t="s">
        <v>2555</v>
      </c>
      <c r="E84" s="1850" t="s">
        <v>2248</v>
      </c>
      <c r="F84" s="1850" t="s">
        <v>2556</v>
      </c>
      <c r="G84" s="1850" t="s">
        <v>22</v>
      </c>
      <c r="H84" s="1850" t="s">
        <v>22</v>
      </c>
      <c r="I84" s="1850" t="s">
        <v>807</v>
      </c>
    </row>
    <row customHeight="1" ht="11.25">
      <c r="A85" s="1850" t="s">
        <v>2245</v>
      </c>
      <c r="B85" s="1850" t="s">
        <v>16</v>
      </c>
      <c r="C85" s="1850" t="s">
        <v>2557</v>
      </c>
      <c r="D85" s="1850" t="s">
        <v>2558</v>
      </c>
      <c r="E85" s="1850" t="s">
        <v>2248</v>
      </c>
      <c r="F85" s="1850" t="s">
        <v>2559</v>
      </c>
      <c r="G85" s="1850" t="s">
        <v>22</v>
      </c>
      <c r="H85" s="1850" t="s">
        <v>22</v>
      </c>
      <c r="I85" s="1850" t="s">
        <v>807</v>
      </c>
    </row>
    <row customHeight="1" ht="11.25">
      <c r="A86" s="1850" t="s">
        <v>2245</v>
      </c>
      <c r="B86" s="1850" t="s">
        <v>16</v>
      </c>
      <c r="C86" s="1850" t="s">
        <v>2560</v>
      </c>
      <c r="D86" s="1850" t="s">
        <v>2561</v>
      </c>
      <c r="E86" s="1850" t="s">
        <v>2248</v>
      </c>
      <c r="F86" s="1850" t="s">
        <v>2562</v>
      </c>
      <c r="G86" s="1850" t="s">
        <v>22</v>
      </c>
      <c r="H86" s="1850" t="s">
        <v>22</v>
      </c>
      <c r="I86" s="1850" t="s">
        <v>807</v>
      </c>
    </row>
    <row customHeight="1" ht="11.25">
      <c r="A87" s="1850" t="s">
        <v>2245</v>
      </c>
      <c r="B87" s="1850" t="s">
        <v>16</v>
      </c>
      <c r="C87" s="1850" t="s">
        <v>2563</v>
      </c>
      <c r="D87" s="1850" t="s">
        <v>2564</v>
      </c>
      <c r="E87" s="1850" t="s">
        <v>2248</v>
      </c>
      <c r="F87" s="1850" t="s">
        <v>2565</v>
      </c>
      <c r="G87" s="1850" t="s">
        <v>22</v>
      </c>
      <c r="H87" s="1850" t="s">
        <v>22</v>
      </c>
      <c r="I87" s="1850" t="s">
        <v>807</v>
      </c>
    </row>
    <row customHeight="1" ht="11.25">
      <c r="A88" s="1850" t="s">
        <v>2245</v>
      </c>
      <c r="B88" s="1850" t="s">
        <v>16</v>
      </c>
      <c r="C88" s="1850" t="s">
        <v>2566</v>
      </c>
      <c r="D88" s="1850" t="s">
        <v>2567</v>
      </c>
      <c r="E88" s="1850" t="s">
        <v>2248</v>
      </c>
      <c r="F88" s="1850" t="s">
        <v>2568</v>
      </c>
      <c r="G88" s="1850" t="s">
        <v>22</v>
      </c>
      <c r="H88" s="1850" t="s">
        <v>22</v>
      </c>
      <c r="I88" s="1850" t="s">
        <v>807</v>
      </c>
    </row>
    <row customHeight="1" ht="11.25">
      <c r="A89" s="1850" t="s">
        <v>2245</v>
      </c>
      <c r="B89" s="1850" t="s">
        <v>16</v>
      </c>
      <c r="C89" s="1850" t="s">
        <v>2569</v>
      </c>
      <c r="D89" s="1850" t="s">
        <v>2570</v>
      </c>
      <c r="E89" s="1850" t="s">
        <v>2248</v>
      </c>
      <c r="F89" s="1850" t="s">
        <v>2571</v>
      </c>
      <c r="G89" s="1850" t="s">
        <v>22</v>
      </c>
      <c r="H89" s="1850" t="s">
        <v>22</v>
      </c>
      <c r="I89" s="1850" t="s">
        <v>807</v>
      </c>
    </row>
    <row customHeight="1" ht="11.25">
      <c r="A90" s="1850" t="s">
        <v>2245</v>
      </c>
      <c r="B90" s="1850" t="s">
        <v>16</v>
      </c>
      <c r="C90" s="1850" t="s">
        <v>2572</v>
      </c>
      <c r="D90" s="1850" t="s">
        <v>2573</v>
      </c>
      <c r="E90" s="1850" t="s">
        <v>2248</v>
      </c>
      <c r="F90" s="1850" t="s">
        <v>2574</v>
      </c>
      <c r="G90" s="1850" t="s">
        <v>22</v>
      </c>
      <c r="H90" s="1850" t="s">
        <v>22</v>
      </c>
      <c r="I90" s="1850" t="s">
        <v>807</v>
      </c>
    </row>
    <row customHeight="1" ht="11.25">
      <c r="A91" s="1850" t="s">
        <v>2245</v>
      </c>
      <c r="B91" s="1850" t="s">
        <v>16</v>
      </c>
      <c r="C91" s="1850" t="s">
        <v>2575</v>
      </c>
      <c r="D91" s="1850" t="s">
        <v>2576</v>
      </c>
      <c r="E91" s="1850" t="s">
        <v>2248</v>
      </c>
      <c r="F91" s="1850" t="s">
        <v>2577</v>
      </c>
      <c r="G91" s="1850" t="s">
        <v>22</v>
      </c>
      <c r="H91" s="1850" t="s">
        <v>22</v>
      </c>
      <c r="I91" s="1850" t="s">
        <v>807</v>
      </c>
    </row>
    <row customHeight="1" ht="11.25">
      <c r="A92" s="1850" t="s">
        <v>2245</v>
      </c>
      <c r="B92" s="1850" t="s">
        <v>16</v>
      </c>
      <c r="C92" s="1850" t="s">
        <v>2578</v>
      </c>
      <c r="D92" s="1850" t="s">
        <v>2579</v>
      </c>
      <c r="E92" s="1850" t="s">
        <v>2248</v>
      </c>
      <c r="F92" s="1850" t="s">
        <v>2580</v>
      </c>
      <c r="G92" s="1850" t="s">
        <v>22</v>
      </c>
      <c r="H92" s="1850" t="s">
        <v>22</v>
      </c>
      <c r="I92" s="1850" t="s">
        <v>807</v>
      </c>
    </row>
    <row customHeight="1" ht="11.25">
      <c r="A93" s="1850" t="s">
        <v>2245</v>
      </c>
      <c r="B93" s="1850" t="s">
        <v>16</v>
      </c>
      <c r="C93" s="1850" t="s">
        <v>2581</v>
      </c>
      <c r="D93" s="1850" t="s">
        <v>2582</v>
      </c>
      <c r="E93" s="1850" t="s">
        <v>2583</v>
      </c>
      <c r="F93" s="1850" t="s">
        <v>2584</v>
      </c>
      <c r="G93" s="1850" t="s">
        <v>22</v>
      </c>
      <c r="H93" s="1850" t="s">
        <v>22</v>
      </c>
      <c r="I93" s="1850" t="s">
        <v>807</v>
      </c>
    </row>
    <row customHeight="1" ht="11.25">
      <c r="A94" s="1850" t="s">
        <v>2245</v>
      </c>
      <c r="B94" s="1850" t="s">
        <v>16</v>
      </c>
      <c r="C94" s="1850" t="s">
        <v>2585</v>
      </c>
      <c r="D94" s="1850" t="s">
        <v>2586</v>
      </c>
      <c r="E94" s="1850" t="s">
        <v>2583</v>
      </c>
      <c r="F94" s="1850" t="s">
        <v>2587</v>
      </c>
      <c r="G94" s="1850" t="s">
        <v>22</v>
      </c>
      <c r="H94" s="1850" t="s">
        <v>22</v>
      </c>
      <c r="I94" s="1850" t="s">
        <v>807</v>
      </c>
    </row>
    <row customHeight="1" ht="11.25">
      <c r="A95" s="1850" t="s">
        <v>2245</v>
      </c>
      <c r="B95" s="1850" t="s">
        <v>16</v>
      </c>
      <c r="C95" s="1850" t="s">
        <v>2588</v>
      </c>
      <c r="D95" s="1850" t="s">
        <v>2589</v>
      </c>
      <c r="E95" s="1850" t="s">
        <v>2583</v>
      </c>
      <c r="F95" s="1850" t="s">
        <v>2590</v>
      </c>
      <c r="G95" s="1850" t="s">
        <v>22</v>
      </c>
      <c r="H95" s="1850" t="s">
        <v>22</v>
      </c>
      <c r="I95" s="1850" t="s">
        <v>807</v>
      </c>
    </row>
    <row customHeight="1" ht="11.25">
      <c r="A96" s="1850" t="s">
        <v>2245</v>
      </c>
      <c r="B96" s="1850" t="s">
        <v>16</v>
      </c>
      <c r="C96" s="1850" t="s">
        <v>2591</v>
      </c>
      <c r="D96" s="1850" t="s">
        <v>2592</v>
      </c>
      <c r="E96" s="1850" t="s">
        <v>2593</v>
      </c>
      <c r="F96" s="1850" t="s">
        <v>2594</v>
      </c>
      <c r="G96" s="1850" t="s">
        <v>2595</v>
      </c>
      <c r="H96" s="1850" t="s">
        <v>22</v>
      </c>
      <c r="I96" s="1850" t="s">
        <v>807</v>
      </c>
    </row>
    <row customHeight="1" ht="11.25">
      <c r="A97" s="1850" t="s">
        <v>2245</v>
      </c>
      <c r="B97" s="1850" t="s">
        <v>16</v>
      </c>
      <c r="C97" s="1850" t="s">
        <v>2596</v>
      </c>
      <c r="D97" s="1850" t="s">
        <v>2597</v>
      </c>
      <c r="E97" s="1850" t="s">
        <v>2598</v>
      </c>
      <c r="F97" s="1850" t="s">
        <v>2281</v>
      </c>
      <c r="G97" s="1850" t="s">
        <v>22</v>
      </c>
      <c r="H97" s="1850" t="s">
        <v>22</v>
      </c>
      <c r="I97" s="1850" t="s">
        <v>807</v>
      </c>
    </row>
    <row customHeight="1" ht="11.25">
      <c r="A98" s="1850" t="s">
        <v>2245</v>
      </c>
      <c r="B98" s="1850" t="s">
        <v>16</v>
      </c>
      <c r="C98" s="1850" t="s">
        <v>2599</v>
      </c>
      <c r="D98" s="1850" t="s">
        <v>2600</v>
      </c>
      <c r="E98" s="1850" t="s">
        <v>2601</v>
      </c>
      <c r="F98" s="1850" t="s">
        <v>2281</v>
      </c>
      <c r="G98" s="1850" t="s">
        <v>22</v>
      </c>
      <c r="H98" s="1850" t="s">
        <v>22</v>
      </c>
      <c r="I98" s="1850" t="s">
        <v>807</v>
      </c>
    </row>
    <row customHeight="1" ht="11.25">
      <c r="A99" s="1850" t="s">
        <v>2245</v>
      </c>
      <c r="B99" s="1850" t="s">
        <v>16</v>
      </c>
      <c r="C99" s="1850" t="s">
        <v>2602</v>
      </c>
      <c r="D99" s="1850" t="s">
        <v>2603</v>
      </c>
      <c r="E99" s="1850" t="s">
        <v>2604</v>
      </c>
      <c r="F99" s="1850" t="s">
        <v>2594</v>
      </c>
      <c r="G99" s="1850" t="s">
        <v>2595</v>
      </c>
      <c r="H99" s="1850" t="s">
        <v>22</v>
      </c>
      <c r="I99" s="1850" t="s">
        <v>807</v>
      </c>
    </row>
    <row customHeight="1" ht="11.25">
      <c r="A100" s="1850" t="s">
        <v>2245</v>
      </c>
      <c r="B100" s="1850" t="s">
        <v>16</v>
      </c>
      <c r="C100" s="1850" t="s">
        <v>2605</v>
      </c>
      <c r="D100" s="1850" t="s">
        <v>2606</v>
      </c>
      <c r="E100" s="1850" t="s">
        <v>2256</v>
      </c>
      <c r="F100" s="1850" t="s">
        <v>2607</v>
      </c>
      <c r="G100" s="1850" t="s">
        <v>22</v>
      </c>
      <c r="H100" s="1850" t="s">
        <v>22</v>
      </c>
      <c r="I100" s="1850" t="s">
        <v>807</v>
      </c>
    </row>
    <row customHeight="1" ht="11.25">
      <c r="A101" s="1850" t="s">
        <v>2245</v>
      </c>
      <c r="B101" s="1850" t="s">
        <v>16</v>
      </c>
      <c r="C101" s="1850" t="s">
        <v>2608</v>
      </c>
      <c r="D101" s="1850" t="s">
        <v>2609</v>
      </c>
      <c r="E101" s="1850" t="s">
        <v>2256</v>
      </c>
      <c r="F101" s="1850" t="s">
        <v>2409</v>
      </c>
      <c r="G101" s="1850" t="s">
        <v>22</v>
      </c>
      <c r="H101" s="1850" t="s">
        <v>22</v>
      </c>
      <c r="I101" s="1850" t="s">
        <v>807</v>
      </c>
    </row>
    <row customHeight="1" ht="11.25">
      <c r="A102" s="1850" t="s">
        <v>2245</v>
      </c>
      <c r="B102" s="1850" t="s">
        <v>16</v>
      </c>
      <c r="C102" s="1850" t="s">
        <v>2610</v>
      </c>
      <c r="D102" s="1850" t="s">
        <v>2611</v>
      </c>
      <c r="E102" s="1850" t="s">
        <v>2612</v>
      </c>
      <c r="F102" s="1850" t="s">
        <v>2613</v>
      </c>
      <c r="G102" s="1850" t="s">
        <v>22</v>
      </c>
      <c r="H102" s="1850" t="s">
        <v>22</v>
      </c>
      <c r="I102" s="1850" t="s">
        <v>807</v>
      </c>
    </row>
    <row customHeight="1" ht="11.25">
      <c r="A103" s="1850" t="s">
        <v>2245</v>
      </c>
      <c r="B103" s="1850" t="s">
        <v>16</v>
      </c>
      <c r="C103" s="1850" t="s">
        <v>2614</v>
      </c>
      <c r="D103" s="1850" t="s">
        <v>2611</v>
      </c>
      <c r="E103" s="1850" t="s">
        <v>2612</v>
      </c>
      <c r="F103" s="1850" t="s">
        <v>2615</v>
      </c>
      <c r="G103" s="1850" t="s">
        <v>2616</v>
      </c>
      <c r="H103" s="1850" t="s">
        <v>22</v>
      </c>
      <c r="I103" s="1850" t="s">
        <v>807</v>
      </c>
    </row>
    <row customHeight="1" ht="11.25">
      <c r="A104" s="1850" t="s">
        <v>2245</v>
      </c>
      <c r="B104" s="1850" t="s">
        <v>16</v>
      </c>
      <c r="C104" s="1850" t="s">
        <v>2617</v>
      </c>
      <c r="D104" s="1850" t="s">
        <v>2618</v>
      </c>
      <c r="E104" s="1850" t="s">
        <v>2619</v>
      </c>
      <c r="F104" s="1850" t="s">
        <v>2281</v>
      </c>
      <c r="G104" s="1850" t="s">
        <v>2620</v>
      </c>
      <c r="H104" s="1850" t="s">
        <v>22</v>
      </c>
      <c r="I104" s="1850" t="s">
        <v>807</v>
      </c>
    </row>
    <row customHeight="1" ht="11.25">
      <c r="A105" s="1850" t="s">
        <v>2245</v>
      </c>
      <c r="B105" s="1850" t="s">
        <v>16</v>
      </c>
      <c r="C105" s="1850" t="s">
        <v>2621</v>
      </c>
      <c r="D105" s="1850" t="s">
        <v>2622</v>
      </c>
      <c r="E105" s="1850" t="s">
        <v>2623</v>
      </c>
      <c r="F105" s="1850" t="s">
        <v>2303</v>
      </c>
      <c r="G105" s="1850" t="s">
        <v>22</v>
      </c>
      <c r="H105" s="1850" t="s">
        <v>22</v>
      </c>
      <c r="I105" s="1850" t="s">
        <v>807</v>
      </c>
    </row>
    <row customHeight="1" ht="11.25">
      <c r="A106" s="1850" t="s">
        <v>2245</v>
      </c>
      <c r="B106" s="1850" t="s">
        <v>16</v>
      </c>
      <c r="C106" s="1850" t="s">
        <v>2624</v>
      </c>
      <c r="D106" s="1850" t="s">
        <v>2625</v>
      </c>
      <c r="E106" s="1850" t="s">
        <v>2626</v>
      </c>
      <c r="F106" s="1850" t="s">
        <v>2292</v>
      </c>
      <c r="G106" s="1850" t="s">
        <v>22</v>
      </c>
      <c r="H106" s="1850" t="s">
        <v>22</v>
      </c>
      <c r="I106" s="1850" t="s">
        <v>807</v>
      </c>
    </row>
    <row customHeight="1" ht="11.25">
      <c r="A107" s="1850" t="s">
        <v>2245</v>
      </c>
      <c r="B107" s="1850" t="s">
        <v>16</v>
      </c>
      <c r="C107" s="1850" t="s">
        <v>2627</v>
      </c>
      <c r="D107" s="1850" t="s">
        <v>2628</v>
      </c>
      <c r="E107" s="1850" t="s">
        <v>2629</v>
      </c>
      <c r="F107" s="1850" t="s">
        <v>2339</v>
      </c>
      <c r="G107" s="1850" t="s">
        <v>22</v>
      </c>
      <c r="H107" s="1850" t="s">
        <v>22</v>
      </c>
      <c r="I107" s="1850" t="s">
        <v>807</v>
      </c>
    </row>
    <row customHeight="1" ht="11.25">
      <c r="A108" s="1850" t="s">
        <v>2245</v>
      </c>
      <c r="B108" s="1850" t="s">
        <v>16</v>
      </c>
      <c r="C108" s="1850" t="s">
        <v>2630</v>
      </c>
      <c r="D108" s="1850" t="s">
        <v>2631</v>
      </c>
      <c r="E108" s="1850" t="s">
        <v>2632</v>
      </c>
      <c r="F108" s="1850" t="s">
        <v>2452</v>
      </c>
      <c r="G108" s="1850" t="s">
        <v>22</v>
      </c>
      <c r="H108" s="1850" t="s">
        <v>22</v>
      </c>
      <c r="I108" s="1850" t="s">
        <v>807</v>
      </c>
    </row>
    <row customHeight="1" ht="11.25">
      <c r="A109" s="1850" t="s">
        <v>2245</v>
      </c>
      <c r="B109" s="1850" t="s">
        <v>16</v>
      </c>
      <c r="C109" s="1850" t="s">
        <v>2633</v>
      </c>
      <c r="D109" s="1850" t="s">
        <v>2634</v>
      </c>
      <c r="E109" s="1850" t="s">
        <v>2635</v>
      </c>
      <c r="F109" s="1850" t="s">
        <v>2350</v>
      </c>
      <c r="G109" s="1850" t="s">
        <v>22</v>
      </c>
      <c r="H109" s="1850" t="s">
        <v>22</v>
      </c>
      <c r="I109" s="1850" t="s">
        <v>807</v>
      </c>
    </row>
    <row customHeight="1" ht="11.25">
      <c r="A110" s="1850" t="s">
        <v>2245</v>
      </c>
      <c r="B110" s="1850" t="s">
        <v>16</v>
      </c>
      <c r="C110" s="1850" t="s">
        <v>2636</v>
      </c>
      <c r="D110" s="1850" t="s">
        <v>2637</v>
      </c>
      <c r="E110" s="1850" t="s">
        <v>2638</v>
      </c>
      <c r="F110" s="1850" t="s">
        <v>2253</v>
      </c>
      <c r="G110" s="1850" t="s">
        <v>2639</v>
      </c>
      <c r="H110" s="1850" t="s">
        <v>22</v>
      </c>
      <c r="I110" s="1850" t="s">
        <v>807</v>
      </c>
    </row>
    <row customHeight="1" ht="11.25">
      <c r="A111" s="1850" t="s">
        <v>2245</v>
      </c>
      <c r="B111" s="1850" t="s">
        <v>16</v>
      </c>
      <c r="C111" s="1850" t="s">
        <v>2640</v>
      </c>
      <c r="D111" s="1850" t="s">
        <v>2641</v>
      </c>
      <c r="E111" s="1850" t="s">
        <v>2642</v>
      </c>
      <c r="F111" s="1850" t="s">
        <v>2643</v>
      </c>
      <c r="G111" s="1850" t="s">
        <v>22</v>
      </c>
      <c r="H111" s="1850" t="s">
        <v>22</v>
      </c>
      <c r="I111" s="1850" t="s">
        <v>807</v>
      </c>
    </row>
    <row customHeight="1" ht="11.25">
      <c r="A112" s="1850" t="s">
        <v>2245</v>
      </c>
      <c r="B112" s="1850" t="s">
        <v>16</v>
      </c>
      <c r="C112" s="1850" t="s">
        <v>2644</v>
      </c>
      <c r="D112" s="1850" t="s">
        <v>2645</v>
      </c>
      <c r="E112" s="1850" t="s">
        <v>2646</v>
      </c>
      <c r="F112" s="1850" t="s">
        <v>2286</v>
      </c>
      <c r="G112" s="1850" t="s">
        <v>2647</v>
      </c>
      <c r="H112" s="1850" t="s">
        <v>22</v>
      </c>
      <c r="I112" s="1850" t="s">
        <v>807</v>
      </c>
    </row>
    <row customHeight="1" ht="11.25">
      <c r="A113" s="1850" t="s">
        <v>2245</v>
      </c>
      <c r="B113" s="1850" t="s">
        <v>16</v>
      </c>
      <c r="C113" s="1850" t="s">
        <v>2648</v>
      </c>
      <c r="D113" s="1850" t="s">
        <v>2649</v>
      </c>
      <c r="E113" s="1850" t="s">
        <v>2650</v>
      </c>
      <c r="F113" s="1850" t="s">
        <v>2461</v>
      </c>
      <c r="G113" s="1850" t="s">
        <v>22</v>
      </c>
      <c r="H113" s="1850" t="s">
        <v>22</v>
      </c>
      <c r="I113" s="1850" t="s">
        <v>807</v>
      </c>
    </row>
    <row customHeight="1" ht="11.25">
      <c r="A114" s="1850" t="s">
        <v>2245</v>
      </c>
      <c r="B114" s="1850" t="s">
        <v>16</v>
      </c>
      <c r="C114" s="1850" t="s">
        <v>2651</v>
      </c>
      <c r="D114" s="1850" t="s">
        <v>2652</v>
      </c>
      <c r="E114" s="1850" t="s">
        <v>2653</v>
      </c>
      <c r="F114" s="1850" t="s">
        <v>2404</v>
      </c>
      <c r="G114" s="1850" t="s">
        <v>22</v>
      </c>
      <c r="H114" s="1850" t="s">
        <v>22</v>
      </c>
      <c r="I114" s="1850" t="s">
        <v>807</v>
      </c>
    </row>
    <row customHeight="1" ht="11.25">
      <c r="A115" s="1850" t="s">
        <v>2245</v>
      </c>
      <c r="B115" s="1850" t="s">
        <v>16</v>
      </c>
      <c r="C115" s="1850" t="s">
        <v>2654</v>
      </c>
      <c r="D115" s="1850" t="s">
        <v>2655</v>
      </c>
      <c r="E115" s="1850" t="s">
        <v>2656</v>
      </c>
      <c r="F115" s="1850" t="s">
        <v>2286</v>
      </c>
      <c r="G115" s="1850" t="s">
        <v>2657</v>
      </c>
      <c r="H115" s="1850" t="s">
        <v>22</v>
      </c>
      <c r="I115" s="1850" t="s">
        <v>807</v>
      </c>
    </row>
    <row customHeight="1" ht="11.25">
      <c r="A116" s="1850" t="s">
        <v>2245</v>
      </c>
      <c r="B116" s="1850" t="s">
        <v>16</v>
      </c>
      <c r="C116" s="1850" t="s">
        <v>2658</v>
      </c>
      <c r="D116" s="1850" t="s">
        <v>2659</v>
      </c>
      <c r="E116" s="1850" t="s">
        <v>2660</v>
      </c>
      <c r="F116" s="1850" t="s">
        <v>2286</v>
      </c>
      <c r="G116" s="1850" t="s">
        <v>22</v>
      </c>
      <c r="H116" s="1850" t="s">
        <v>22</v>
      </c>
      <c r="I116" s="1850" t="s">
        <v>807</v>
      </c>
    </row>
    <row customHeight="1" ht="11.25">
      <c r="A117" s="1850" t="s">
        <v>2245</v>
      </c>
      <c r="B117" s="1850" t="s">
        <v>16</v>
      </c>
      <c r="C117" s="1850" t="s">
        <v>2661</v>
      </c>
      <c r="D117" s="1850" t="s">
        <v>2662</v>
      </c>
      <c r="E117" s="1850" t="s">
        <v>2663</v>
      </c>
      <c r="F117" s="1850" t="s">
        <v>2461</v>
      </c>
      <c r="G117" s="1850" t="s">
        <v>22</v>
      </c>
      <c r="H117" s="1850" t="s">
        <v>22</v>
      </c>
      <c r="I117" s="1850" t="s">
        <v>807</v>
      </c>
    </row>
    <row customHeight="1" ht="11.25">
      <c r="A118" s="1850" t="s">
        <v>2245</v>
      </c>
      <c r="B118" s="1850" t="s">
        <v>16</v>
      </c>
      <c r="C118" s="1850" t="s">
        <v>2664</v>
      </c>
      <c r="D118" s="1850" t="s">
        <v>2665</v>
      </c>
      <c r="E118" s="1850" t="s">
        <v>2666</v>
      </c>
      <c r="F118" s="1850" t="s">
        <v>2643</v>
      </c>
      <c r="G118" s="1850" t="s">
        <v>22</v>
      </c>
      <c r="H118" s="1850" t="s">
        <v>22</v>
      </c>
      <c r="I118" s="1850" t="s">
        <v>807</v>
      </c>
    </row>
    <row customHeight="1" ht="11.25">
      <c r="A119" s="1850" t="s">
        <v>2245</v>
      </c>
      <c r="B119" s="1850" t="s">
        <v>16</v>
      </c>
      <c r="C119" s="1850" t="s">
        <v>2667</v>
      </c>
      <c r="D119" s="1850" t="s">
        <v>2668</v>
      </c>
      <c r="E119" s="1850" t="s">
        <v>2669</v>
      </c>
      <c r="F119" s="1850" t="s">
        <v>2350</v>
      </c>
      <c r="G119" s="1850" t="s">
        <v>2670</v>
      </c>
      <c r="H119" s="1850" t="s">
        <v>22</v>
      </c>
      <c r="I119" s="1850" t="s">
        <v>807</v>
      </c>
    </row>
    <row customHeight="1" ht="11.25">
      <c r="A120" s="1850" t="s">
        <v>2245</v>
      </c>
      <c r="B120" s="1850" t="s">
        <v>16</v>
      </c>
      <c r="C120" s="1850" t="s">
        <v>2671</v>
      </c>
      <c r="D120" s="1850" t="s">
        <v>2672</v>
      </c>
      <c r="E120" s="1850" t="s">
        <v>2673</v>
      </c>
      <c r="F120" s="1850" t="s">
        <v>2286</v>
      </c>
      <c r="G120" s="1850" t="s">
        <v>22</v>
      </c>
      <c r="H120" s="1850" t="s">
        <v>22</v>
      </c>
      <c r="I120" s="1850" t="s">
        <v>807</v>
      </c>
    </row>
    <row customHeight="1" ht="11.25">
      <c r="A121" s="1850" t="s">
        <v>2245</v>
      </c>
      <c r="B121" s="1850" t="s">
        <v>16</v>
      </c>
      <c r="C121" s="1850" t="s">
        <v>2674</v>
      </c>
      <c r="D121" s="1850" t="s">
        <v>2675</v>
      </c>
      <c r="E121" s="1850" t="s">
        <v>2676</v>
      </c>
      <c r="F121" s="1850" t="s">
        <v>2319</v>
      </c>
      <c r="G121" s="1850" t="s">
        <v>22</v>
      </c>
      <c r="H121" s="1850" t="s">
        <v>22</v>
      </c>
      <c r="I121" s="1850" t="s">
        <v>807</v>
      </c>
    </row>
    <row customHeight="1" ht="11.25">
      <c r="A122" s="1850" t="s">
        <v>2245</v>
      </c>
      <c r="B122" s="1850" t="s">
        <v>16</v>
      </c>
      <c r="C122" s="1850" t="s">
        <v>2677</v>
      </c>
      <c r="D122" s="1850" t="s">
        <v>2678</v>
      </c>
      <c r="E122" s="1850" t="s">
        <v>2679</v>
      </c>
      <c r="F122" s="1850" t="s">
        <v>2680</v>
      </c>
      <c r="G122" s="1850" t="s">
        <v>2681</v>
      </c>
      <c r="H122" s="1850" t="s">
        <v>22</v>
      </c>
      <c r="I122" s="1850" t="s">
        <v>807</v>
      </c>
    </row>
    <row customHeight="1" ht="11.25">
      <c r="A123" s="1850" t="s">
        <v>2245</v>
      </c>
      <c r="B123" s="1850" t="s">
        <v>16</v>
      </c>
      <c r="C123" s="1850" t="s">
        <v>2682</v>
      </c>
      <c r="D123" s="1850" t="s">
        <v>2683</v>
      </c>
      <c r="E123" s="1850" t="s">
        <v>2684</v>
      </c>
      <c r="F123" s="1850" t="s">
        <v>2643</v>
      </c>
      <c r="G123" s="1850" t="s">
        <v>22</v>
      </c>
      <c r="H123" s="1850" t="s">
        <v>22</v>
      </c>
      <c r="I123" s="1850" t="s">
        <v>807</v>
      </c>
    </row>
    <row customHeight="1" ht="11.25">
      <c r="A124" s="1850" t="s">
        <v>2245</v>
      </c>
      <c r="B124" s="1850" t="s">
        <v>16</v>
      </c>
      <c r="C124" s="1850" t="s">
        <v>2685</v>
      </c>
      <c r="D124" s="1850" t="s">
        <v>2686</v>
      </c>
      <c r="E124" s="1850" t="s">
        <v>2687</v>
      </c>
      <c r="F124" s="1850" t="s">
        <v>2350</v>
      </c>
      <c r="G124" s="1850" t="s">
        <v>2688</v>
      </c>
      <c r="H124" s="1850" t="s">
        <v>22</v>
      </c>
      <c r="I124" s="1850" t="s">
        <v>807</v>
      </c>
    </row>
    <row customHeight="1" ht="11.25">
      <c r="A125" s="1850" t="s">
        <v>2245</v>
      </c>
      <c r="B125" s="1850" t="s">
        <v>16</v>
      </c>
      <c r="C125" s="1850" t="s">
        <v>2689</v>
      </c>
      <c r="D125" s="1850" t="s">
        <v>2690</v>
      </c>
      <c r="E125" s="1850" t="s">
        <v>2248</v>
      </c>
      <c r="F125" s="1850" t="s">
        <v>2475</v>
      </c>
      <c r="G125" s="1850" t="s">
        <v>2691</v>
      </c>
      <c r="H125" s="1850" t="s">
        <v>22</v>
      </c>
      <c r="I125" s="1850" t="s">
        <v>807</v>
      </c>
    </row>
    <row customHeight="1" ht="11.25">
      <c r="A126" s="1850" t="s">
        <v>2245</v>
      </c>
      <c r="B126" s="1850" t="s">
        <v>16</v>
      </c>
      <c r="C126" s="1850" t="s">
        <v>2692</v>
      </c>
      <c r="D126" s="1850" t="s">
        <v>2693</v>
      </c>
      <c r="E126" s="1850" t="s">
        <v>2248</v>
      </c>
      <c r="F126" s="1850" t="s">
        <v>2694</v>
      </c>
      <c r="G126" s="1850" t="s">
        <v>2691</v>
      </c>
      <c r="H126" s="1850" t="s">
        <v>22</v>
      </c>
      <c r="I126" s="1850" t="s">
        <v>807</v>
      </c>
    </row>
    <row customHeight="1" ht="11.25">
      <c r="A127" s="1850" t="s">
        <v>2245</v>
      </c>
      <c r="B127" s="1850" t="s">
        <v>16</v>
      </c>
      <c r="C127" s="1850" t="s">
        <v>2695</v>
      </c>
      <c r="D127" s="1850" t="s">
        <v>2696</v>
      </c>
      <c r="E127" s="1850" t="s">
        <v>2248</v>
      </c>
      <c r="F127" s="1850" t="s">
        <v>2697</v>
      </c>
      <c r="G127" s="1850" t="s">
        <v>22</v>
      </c>
      <c r="H127" s="1850" t="s">
        <v>22</v>
      </c>
      <c r="I127" s="1850" t="s">
        <v>807</v>
      </c>
    </row>
    <row customHeight="1" ht="11.25">
      <c r="A128" s="1850" t="s">
        <v>2245</v>
      </c>
      <c r="B128" s="1850" t="s">
        <v>16</v>
      </c>
      <c r="C128" s="1850" t="s">
        <v>2698</v>
      </c>
      <c r="D128" s="1850" t="s">
        <v>2699</v>
      </c>
      <c r="E128" s="1850" t="s">
        <v>2583</v>
      </c>
      <c r="F128" s="1850" t="s">
        <v>2700</v>
      </c>
      <c r="G128" s="1850" t="s">
        <v>22</v>
      </c>
      <c r="H128" s="1850" t="s">
        <v>22</v>
      </c>
      <c r="I128" s="1850" t="s">
        <v>807</v>
      </c>
    </row>
    <row customHeight="1" ht="11.25">
      <c r="A129" s="1850" t="s">
        <v>2245</v>
      </c>
      <c r="B129" s="1850" t="s">
        <v>16</v>
      </c>
      <c r="C129" s="1850" t="s">
        <v>2701</v>
      </c>
      <c r="D129" s="1850" t="s">
        <v>2702</v>
      </c>
      <c r="E129" s="1850" t="s">
        <v>2248</v>
      </c>
      <c r="F129" s="1850" t="s">
        <v>2703</v>
      </c>
      <c r="G129" s="1850" t="s">
        <v>2691</v>
      </c>
      <c r="H129" s="1850" t="s">
        <v>22</v>
      </c>
      <c r="I129" s="1850" t="s">
        <v>807</v>
      </c>
    </row>
    <row customHeight="1" ht="11.25">
      <c r="A130" s="1850" t="s">
        <v>2245</v>
      </c>
      <c r="B130" s="1850" t="s">
        <v>16</v>
      </c>
      <c r="C130" s="1850" t="s">
        <v>2704</v>
      </c>
      <c r="D130" s="1850" t="s">
        <v>2705</v>
      </c>
      <c r="E130" s="1850" t="s">
        <v>2248</v>
      </c>
      <c r="F130" s="1850" t="s">
        <v>2706</v>
      </c>
      <c r="G130" s="1850" t="s">
        <v>2691</v>
      </c>
      <c r="H130" s="1850" t="s">
        <v>22</v>
      </c>
      <c r="I130" s="1850" t="s">
        <v>807</v>
      </c>
    </row>
    <row customHeight="1" ht="11.25">
      <c r="A131" s="1850" t="s">
        <v>2245</v>
      </c>
      <c r="B131" s="1850" t="s">
        <v>16</v>
      </c>
      <c r="C131" s="1850" t="s">
        <v>2707</v>
      </c>
      <c r="D131" s="1850" t="s">
        <v>2708</v>
      </c>
      <c r="E131" s="1850" t="s">
        <v>2709</v>
      </c>
      <c r="F131" s="1850" t="s">
        <v>2710</v>
      </c>
      <c r="G131" s="1850" t="s">
        <v>2711</v>
      </c>
      <c r="H131" s="1850" t="s">
        <v>22</v>
      </c>
      <c r="I131" s="1850" t="s">
        <v>807</v>
      </c>
    </row>
    <row customHeight="1" ht="11.25">
      <c r="A132" s="1850" t="s">
        <v>2245</v>
      </c>
      <c r="B132" s="1850" t="s">
        <v>16</v>
      </c>
      <c r="C132" s="1850" t="s">
        <v>13</v>
      </c>
      <c r="D132" s="1850" t="s">
        <v>46</v>
      </c>
      <c r="E132" s="1850" t="s">
        <v>49</v>
      </c>
      <c r="F132" s="1850" t="s">
        <v>51</v>
      </c>
      <c r="G132" s="1850" t="s">
        <v>2712</v>
      </c>
      <c r="H132" s="1850" t="s">
        <v>22</v>
      </c>
      <c r="I132" s="1850" t="s">
        <v>807</v>
      </c>
    </row>
    <row customHeight="1" ht="11.25">
      <c r="A133" s="1850" t="s">
        <v>2245</v>
      </c>
      <c r="B133" s="1850" t="s">
        <v>16</v>
      </c>
      <c r="C133" s="1850" t="s">
        <v>2713</v>
      </c>
      <c r="D133" s="1850" t="s">
        <v>2714</v>
      </c>
      <c r="E133" s="1850" t="s">
        <v>2715</v>
      </c>
      <c r="F133" s="1850" t="s">
        <v>2286</v>
      </c>
      <c r="G133" s="1850" t="s">
        <v>22</v>
      </c>
      <c r="H133" s="1850" t="s">
        <v>22</v>
      </c>
      <c r="I133" s="1850" t="s">
        <v>807</v>
      </c>
    </row>
    <row customHeight="1" ht="11.25">
      <c r="A134" s="1850" t="s">
        <v>2245</v>
      </c>
      <c r="B134" s="1850" t="s">
        <v>16</v>
      </c>
      <c r="C134" s="1850" t="s">
        <v>2716</v>
      </c>
      <c r="D134" s="1850" t="s">
        <v>2717</v>
      </c>
      <c r="E134" s="1850" t="s">
        <v>2718</v>
      </c>
      <c r="F134" s="1850" t="s">
        <v>2253</v>
      </c>
      <c r="G134" s="1850" t="s">
        <v>22</v>
      </c>
      <c r="H134" s="1850" t="s">
        <v>22</v>
      </c>
      <c r="I134" s="1850" t="s">
        <v>807</v>
      </c>
    </row>
    <row customHeight="1" ht="11.25">
      <c r="A135" s="1850" t="s">
        <v>2245</v>
      </c>
      <c r="B135" s="1850" t="s">
        <v>16</v>
      </c>
      <c r="C135" s="1850" t="s">
        <v>2719</v>
      </c>
      <c r="D135" s="1850" t="s">
        <v>2720</v>
      </c>
      <c r="E135" s="1850" t="s">
        <v>2721</v>
      </c>
      <c r="F135" s="1850" t="s">
        <v>2350</v>
      </c>
      <c r="G135" s="1850" t="s">
        <v>22</v>
      </c>
      <c r="H135" s="1850" t="s">
        <v>22</v>
      </c>
      <c r="I135" s="1850" t="s">
        <v>807</v>
      </c>
    </row>
    <row customHeight="1" ht="11.25">
      <c r="A136" s="1850" t="s">
        <v>2245</v>
      </c>
      <c r="B136" s="1850" t="s">
        <v>16</v>
      </c>
      <c r="C136" s="1850" t="s">
        <v>2722</v>
      </c>
      <c r="D136" s="1850" t="s">
        <v>2723</v>
      </c>
      <c r="E136" s="1850" t="s">
        <v>2724</v>
      </c>
      <c r="F136" s="1850" t="s">
        <v>2303</v>
      </c>
      <c r="G136" s="1850" t="s">
        <v>22</v>
      </c>
      <c r="H136" s="1850" t="s">
        <v>22</v>
      </c>
      <c r="I136" s="1850" t="s">
        <v>807</v>
      </c>
    </row>
    <row customHeight="1" ht="11.25">
      <c r="A137" s="1850" t="s">
        <v>2245</v>
      </c>
      <c r="B137" s="1850" t="s">
        <v>16</v>
      </c>
      <c r="C137" s="1850" t="s">
        <v>2725</v>
      </c>
      <c r="D137" s="1850" t="s">
        <v>2726</v>
      </c>
      <c r="E137" s="1850" t="s">
        <v>2276</v>
      </c>
      <c r="F137" s="1850" t="s">
        <v>2727</v>
      </c>
      <c r="G137" s="1850" t="s">
        <v>22</v>
      </c>
      <c r="H137" s="1850" t="s">
        <v>22</v>
      </c>
      <c r="I137" s="1850" t="s">
        <v>807</v>
      </c>
    </row>
    <row customHeight="1" ht="11.25">
      <c r="A138" s="1850" t="s">
        <v>2245</v>
      </c>
      <c r="B138" s="1850" t="s">
        <v>16</v>
      </c>
      <c r="C138" s="1850" t="s">
        <v>2728</v>
      </c>
      <c r="D138" s="1850" t="s">
        <v>2729</v>
      </c>
      <c r="E138" s="1850" t="s">
        <v>2730</v>
      </c>
      <c r="F138" s="1850" t="s">
        <v>2303</v>
      </c>
      <c r="G138" s="1850" t="s">
        <v>22</v>
      </c>
      <c r="H138" s="1850" t="s">
        <v>22</v>
      </c>
      <c r="I138" s="1850" t="s">
        <v>807</v>
      </c>
    </row>
    <row customHeight="1" ht="11.25">
      <c r="A139" s="1850" t="s">
        <v>2245</v>
      </c>
      <c r="B139" s="1850" t="s">
        <v>16</v>
      </c>
      <c r="C139" s="1850" t="s">
        <v>2731</v>
      </c>
      <c r="D139" s="1850" t="s">
        <v>2732</v>
      </c>
      <c r="E139" s="1850" t="s">
        <v>2733</v>
      </c>
      <c r="F139" s="1850" t="s">
        <v>2303</v>
      </c>
      <c r="G139" s="1850" t="s">
        <v>22</v>
      </c>
      <c r="H139" s="1850" t="s">
        <v>22</v>
      </c>
      <c r="I139" s="1850" t="s">
        <v>807</v>
      </c>
    </row>
    <row customHeight="1" ht="11.25">
      <c r="A140" s="1850" t="s">
        <v>2245</v>
      </c>
      <c r="B140" s="1850" t="s">
        <v>16</v>
      </c>
      <c r="C140" s="1850" t="s">
        <v>2734</v>
      </c>
      <c r="D140" s="1850" t="s">
        <v>2735</v>
      </c>
      <c r="E140" s="1850" t="s">
        <v>2736</v>
      </c>
      <c r="F140" s="1850" t="s">
        <v>2426</v>
      </c>
      <c r="G140" s="1850" t="s">
        <v>22</v>
      </c>
      <c r="H140" s="1850" t="s">
        <v>22</v>
      </c>
      <c r="I140" s="1850" t="s">
        <v>807</v>
      </c>
    </row>
    <row customHeight="1" ht="11.25">
      <c r="A141" s="1850" t="s">
        <v>2245</v>
      </c>
      <c r="B141" s="1850" t="s">
        <v>16</v>
      </c>
      <c r="C141" s="1850" t="s">
        <v>2737</v>
      </c>
      <c r="D141" s="1850" t="s">
        <v>2738</v>
      </c>
      <c r="E141" s="1850" t="s">
        <v>2739</v>
      </c>
      <c r="F141" s="1850" t="s">
        <v>2594</v>
      </c>
      <c r="G141" s="1850" t="s">
        <v>22</v>
      </c>
      <c r="H141" s="1850" t="s">
        <v>22</v>
      </c>
      <c r="I141" s="1850" t="s">
        <v>807</v>
      </c>
    </row>
    <row customHeight="1" ht="11.25">
      <c r="A142" s="1850" t="s">
        <v>2245</v>
      </c>
      <c r="B142" s="1850" t="s">
        <v>16</v>
      </c>
      <c r="C142" s="1850" t="s">
        <v>2740</v>
      </c>
      <c r="D142" s="1850" t="s">
        <v>2741</v>
      </c>
      <c r="E142" s="1850" t="s">
        <v>2742</v>
      </c>
      <c r="F142" s="1850" t="s">
        <v>2350</v>
      </c>
      <c r="G142" s="1850" t="s">
        <v>22</v>
      </c>
      <c r="H142" s="1850" t="s">
        <v>22</v>
      </c>
      <c r="I142" s="1850" t="s">
        <v>807</v>
      </c>
    </row>
    <row customHeight="1" ht="11.25">
      <c r="A143" s="1850" t="s">
        <v>2245</v>
      </c>
      <c r="B143" s="1850" t="s">
        <v>16</v>
      </c>
      <c r="C143" s="1850" t="s">
        <v>2743</v>
      </c>
      <c r="D143" s="1850" t="s">
        <v>2744</v>
      </c>
      <c r="E143" s="1850" t="s">
        <v>2745</v>
      </c>
      <c r="F143" s="1850" t="s">
        <v>2350</v>
      </c>
      <c r="G143" s="1850" t="s">
        <v>2746</v>
      </c>
      <c r="H143" s="1850" t="s">
        <v>22</v>
      </c>
      <c r="I143" s="1850" t="s">
        <v>807</v>
      </c>
    </row>
    <row customHeight="1" ht="11.25">
      <c r="A144" s="1850" t="s">
        <v>2245</v>
      </c>
      <c r="B144" s="1850" t="s">
        <v>16</v>
      </c>
      <c r="C144" s="1850" t="s">
        <v>2747</v>
      </c>
      <c r="D144" s="1850" t="s">
        <v>2748</v>
      </c>
      <c r="E144" s="1850" t="s">
        <v>2749</v>
      </c>
      <c r="F144" s="1850" t="s">
        <v>2350</v>
      </c>
      <c r="G144" s="1850" t="s">
        <v>22</v>
      </c>
      <c r="H144" s="1850" t="s">
        <v>22</v>
      </c>
      <c r="I144" s="1850" t="s">
        <v>807</v>
      </c>
    </row>
    <row customHeight="1" ht="11.25">
      <c r="A145" s="1850" t="s">
        <v>2245</v>
      </c>
      <c r="B145" s="1850" t="s">
        <v>16</v>
      </c>
      <c r="C145" s="1850" t="s">
        <v>2750</v>
      </c>
      <c r="D145" s="1850" t="s">
        <v>2751</v>
      </c>
      <c r="E145" s="1850" t="s">
        <v>2612</v>
      </c>
      <c r="F145" s="1850" t="s">
        <v>2752</v>
      </c>
      <c r="G145" s="1850" t="s">
        <v>22</v>
      </c>
      <c r="H145" s="1850" t="s">
        <v>22</v>
      </c>
      <c r="I145" s="1850" t="s">
        <v>807</v>
      </c>
    </row>
    <row customHeight="1" ht="11.25">
      <c r="A146" s="1850" t="s">
        <v>2245</v>
      </c>
      <c r="B146" s="1850" t="s">
        <v>16</v>
      </c>
      <c r="C146" s="1850" t="s">
        <v>2753</v>
      </c>
      <c r="D146" s="1850" t="s">
        <v>2754</v>
      </c>
      <c r="E146" s="1850" t="s">
        <v>2755</v>
      </c>
      <c r="F146" s="1850" t="s">
        <v>2404</v>
      </c>
      <c r="G146" s="1850" t="s">
        <v>2756</v>
      </c>
      <c r="H146" s="1850" t="s">
        <v>22</v>
      </c>
      <c r="I146" s="1850" t="s">
        <v>807</v>
      </c>
    </row>
    <row customHeight="1" ht="11.25">
      <c r="A147" s="1850" t="s">
        <v>2245</v>
      </c>
      <c r="B147" s="1850" t="s">
        <v>16</v>
      </c>
      <c r="C147" s="1850" t="s">
        <v>2757</v>
      </c>
      <c r="D147" s="1850" t="s">
        <v>2758</v>
      </c>
      <c r="E147" s="1850" t="s">
        <v>2759</v>
      </c>
      <c r="F147" s="1850" t="s">
        <v>2315</v>
      </c>
      <c r="G147" s="1850" t="s">
        <v>2760</v>
      </c>
      <c r="H147" s="1850" t="s">
        <v>22</v>
      </c>
      <c r="I147" s="1850" t="s">
        <v>807</v>
      </c>
    </row>
    <row customHeight="1" ht="11.25">
      <c r="A148" s="1850" t="s">
        <v>2245</v>
      </c>
      <c r="B148" s="1850" t="s">
        <v>16</v>
      </c>
      <c r="C148" s="1850" t="s">
        <v>2761</v>
      </c>
      <c r="D148" s="1850" t="s">
        <v>2762</v>
      </c>
      <c r="E148" s="1850" t="s">
        <v>2763</v>
      </c>
      <c r="F148" s="1850" t="s">
        <v>2303</v>
      </c>
      <c r="G148" s="1850" t="s">
        <v>2764</v>
      </c>
      <c r="H148" s="1850" t="s">
        <v>22</v>
      </c>
      <c r="I148" s="1850" t="s">
        <v>807</v>
      </c>
    </row>
    <row customHeight="1" ht="11.25">
      <c r="A149" s="1850" t="s">
        <v>2245</v>
      </c>
      <c r="B149" s="1850" t="s">
        <v>16</v>
      </c>
      <c r="C149" s="1850" t="s">
        <v>2765</v>
      </c>
      <c r="D149" s="1850" t="s">
        <v>2766</v>
      </c>
      <c r="E149" s="1850" t="s">
        <v>2767</v>
      </c>
      <c r="F149" s="1850" t="s">
        <v>2327</v>
      </c>
      <c r="G149" s="1850" t="s">
        <v>22</v>
      </c>
      <c r="H149" s="1850" t="s">
        <v>22</v>
      </c>
      <c r="I149" s="1850" t="s">
        <v>807</v>
      </c>
    </row>
    <row customHeight="1" ht="11.25">
      <c r="A150" s="1850" t="s">
        <v>2245</v>
      </c>
      <c r="B150" s="1850" t="s">
        <v>16</v>
      </c>
      <c r="C150" s="1850" t="s">
        <v>2768</v>
      </c>
      <c r="D150" s="1850" t="s">
        <v>2769</v>
      </c>
      <c r="E150" s="1850" t="s">
        <v>2770</v>
      </c>
      <c r="F150" s="1850" t="s">
        <v>2594</v>
      </c>
      <c r="G150" s="1850" t="s">
        <v>22</v>
      </c>
      <c r="H150" s="1850" t="s">
        <v>22</v>
      </c>
      <c r="I150" s="1850" t="s">
        <v>807</v>
      </c>
    </row>
    <row customHeight="1" ht="11.25">
      <c r="A151" s="1850" t="s">
        <v>2245</v>
      </c>
      <c r="B151" s="1850" t="s">
        <v>16</v>
      </c>
      <c r="C151" s="1850" t="s">
        <v>2771</v>
      </c>
      <c r="D151" s="1850" t="s">
        <v>2772</v>
      </c>
      <c r="E151" s="1850" t="s">
        <v>2773</v>
      </c>
      <c r="F151" s="1850" t="s">
        <v>2404</v>
      </c>
      <c r="G151" s="1850" t="s">
        <v>22</v>
      </c>
      <c r="H151" s="1850" t="s">
        <v>2774</v>
      </c>
      <c r="I151" s="1850" t="s">
        <v>807</v>
      </c>
    </row>
    <row customHeight="1" ht="11.25">
      <c r="A152" s="1850" t="s">
        <v>2245</v>
      </c>
      <c r="B152" s="1850" t="s">
        <v>16</v>
      </c>
      <c r="C152" s="1850" t="s">
        <v>2775</v>
      </c>
      <c r="D152" s="1850" t="s">
        <v>2776</v>
      </c>
      <c r="E152" s="1850" t="s">
        <v>2777</v>
      </c>
      <c r="F152" s="1850" t="s">
        <v>2281</v>
      </c>
      <c r="G152" s="1850" t="s">
        <v>22</v>
      </c>
      <c r="H152" s="1850" t="s">
        <v>22</v>
      </c>
      <c r="I152" s="1850" t="s">
        <v>807</v>
      </c>
    </row>
    <row customHeight="1" ht="11.25">
      <c r="A153" s="1850" t="s">
        <v>2245</v>
      </c>
      <c r="B153" s="1850" t="s">
        <v>16</v>
      </c>
      <c r="C153" s="1850" t="s">
        <v>2778</v>
      </c>
      <c r="D153" s="1850" t="s">
        <v>2779</v>
      </c>
      <c r="E153" s="1850" t="s">
        <v>2780</v>
      </c>
      <c r="F153" s="1850" t="s">
        <v>2286</v>
      </c>
      <c r="G153" s="1850" t="s">
        <v>2781</v>
      </c>
      <c r="H153" s="1850" t="s">
        <v>22</v>
      </c>
      <c r="I153" s="1850" t="s">
        <v>807</v>
      </c>
    </row>
    <row customHeight="1" ht="11.25">
      <c r="A154" s="1850" t="s">
        <v>2245</v>
      </c>
      <c r="B154" s="1850" t="s">
        <v>16</v>
      </c>
      <c r="C154" s="1850" t="s">
        <v>2782</v>
      </c>
      <c r="D154" s="1850" t="s">
        <v>2783</v>
      </c>
      <c r="E154" s="1850" t="s">
        <v>2784</v>
      </c>
      <c r="F154" s="1850" t="s">
        <v>2785</v>
      </c>
      <c r="G154" s="1850" t="s">
        <v>22</v>
      </c>
      <c r="H154" s="1850" t="s">
        <v>22</v>
      </c>
      <c r="I154" s="1850" t="s">
        <v>807</v>
      </c>
    </row>
    <row customHeight="1" ht="11.25">
      <c r="A155" s="1850" t="s">
        <v>2245</v>
      </c>
      <c r="B155" s="1850" t="s">
        <v>16</v>
      </c>
      <c r="C155" s="1850" t="s">
        <v>2786</v>
      </c>
      <c r="D155" s="1850" t="s">
        <v>2787</v>
      </c>
      <c r="E155" s="1850" t="s">
        <v>2788</v>
      </c>
      <c r="F155" s="1850" t="s">
        <v>2286</v>
      </c>
      <c r="G155" s="1850" t="s">
        <v>22</v>
      </c>
      <c r="H155" s="1850" t="s">
        <v>22</v>
      </c>
      <c r="I155" s="1850" t="s">
        <v>807</v>
      </c>
    </row>
    <row customHeight="1" ht="11.25">
      <c r="A156" s="1850" t="s">
        <v>2245</v>
      </c>
      <c r="B156" s="1850" t="s">
        <v>16</v>
      </c>
      <c r="C156" s="1850" t="s">
        <v>2789</v>
      </c>
      <c r="D156" s="1850" t="s">
        <v>2790</v>
      </c>
      <c r="E156" s="1850" t="s">
        <v>2791</v>
      </c>
      <c r="F156" s="1850" t="s">
        <v>2286</v>
      </c>
      <c r="G156" s="1850" t="s">
        <v>22</v>
      </c>
      <c r="H156" s="1850" t="s">
        <v>22</v>
      </c>
      <c r="I156" s="1850" t="s">
        <v>807</v>
      </c>
    </row>
    <row customHeight="1" ht="11.25">
      <c r="A157" s="1850" t="s">
        <v>2245</v>
      </c>
      <c r="B157" s="1850" t="s">
        <v>16</v>
      </c>
      <c r="C157" s="1850" t="s">
        <v>2792</v>
      </c>
      <c r="D157" s="1850" t="s">
        <v>2793</v>
      </c>
      <c r="E157" s="1850" t="s">
        <v>2794</v>
      </c>
      <c r="F157" s="1850" t="s">
        <v>2795</v>
      </c>
      <c r="G157" s="1850" t="s">
        <v>22</v>
      </c>
      <c r="H157" s="1850" t="s">
        <v>22</v>
      </c>
      <c r="I157" s="1850" t="s">
        <v>807</v>
      </c>
    </row>
    <row customHeight="1" ht="11.25">
      <c r="A158" s="1850" t="s">
        <v>2245</v>
      </c>
      <c r="B158" s="1850" t="s">
        <v>16</v>
      </c>
      <c r="C158" s="1850" t="s">
        <v>2796</v>
      </c>
      <c r="D158" s="1850" t="s">
        <v>2797</v>
      </c>
      <c r="E158" s="1850" t="s">
        <v>2798</v>
      </c>
      <c r="F158" s="1850" t="s">
        <v>2339</v>
      </c>
      <c r="G158" s="1850" t="s">
        <v>2799</v>
      </c>
      <c r="H158" s="1850" t="s">
        <v>22</v>
      </c>
      <c r="I158" s="1850" t="s">
        <v>807</v>
      </c>
    </row>
    <row customHeight="1" ht="11.25">
      <c r="A159" s="1850" t="s">
        <v>2245</v>
      </c>
      <c r="B159" s="1850" t="s">
        <v>16</v>
      </c>
      <c r="C159" s="1850" t="s">
        <v>2800</v>
      </c>
      <c r="D159" s="1850" t="s">
        <v>2801</v>
      </c>
      <c r="E159" s="1850" t="s">
        <v>2802</v>
      </c>
      <c r="F159" s="1850" t="s">
        <v>2803</v>
      </c>
      <c r="G159" s="1850" t="s">
        <v>2804</v>
      </c>
      <c r="H159" s="1850" t="s">
        <v>22</v>
      </c>
      <c r="I159" s="1850" t="s">
        <v>807</v>
      </c>
    </row>
    <row customHeight="1" ht="11.25">
      <c r="A160" s="1850" t="s">
        <v>2245</v>
      </c>
      <c r="B160" s="1850" t="s">
        <v>16</v>
      </c>
      <c r="C160" s="1850" t="s">
        <v>2805</v>
      </c>
      <c r="D160" s="1850" t="s">
        <v>2806</v>
      </c>
      <c r="E160" s="1850" t="s">
        <v>2807</v>
      </c>
      <c r="F160" s="1850" t="s">
        <v>2286</v>
      </c>
      <c r="G160" s="1850" t="s">
        <v>22</v>
      </c>
      <c r="H160" s="1850" t="s">
        <v>22</v>
      </c>
      <c r="I160" s="1850" t="s">
        <v>807</v>
      </c>
    </row>
    <row customHeight="1" ht="11.25">
      <c r="A161" s="1850" t="s">
        <v>2245</v>
      </c>
      <c r="B161" s="1850" t="s">
        <v>16</v>
      </c>
      <c r="C161" s="1850" t="s">
        <v>2808</v>
      </c>
      <c r="D161" s="1850" t="s">
        <v>2809</v>
      </c>
      <c r="E161" s="1850" t="s">
        <v>2810</v>
      </c>
      <c r="F161" s="1850" t="s">
        <v>2643</v>
      </c>
      <c r="G161" s="1850" t="s">
        <v>2811</v>
      </c>
      <c r="H161" s="1850" t="s">
        <v>22</v>
      </c>
      <c r="I161" s="1850" t="s">
        <v>807</v>
      </c>
    </row>
    <row customHeight="1" ht="11.25">
      <c r="A162" s="1850" t="s">
        <v>2245</v>
      </c>
      <c r="B162" s="1850" t="s">
        <v>16</v>
      </c>
      <c r="C162" s="1850" t="s">
        <v>2812</v>
      </c>
      <c r="D162" s="1850" t="s">
        <v>2813</v>
      </c>
      <c r="E162" s="1850" t="s">
        <v>2814</v>
      </c>
      <c r="F162" s="1850" t="s">
        <v>2452</v>
      </c>
      <c r="G162" s="1850" t="s">
        <v>22</v>
      </c>
      <c r="H162" s="1850" t="s">
        <v>22</v>
      </c>
      <c r="I162" s="1850" t="s">
        <v>807</v>
      </c>
    </row>
    <row customHeight="1" ht="11.25">
      <c r="A163" s="1850" t="s">
        <v>2245</v>
      </c>
      <c r="B163" s="1850" t="s">
        <v>16</v>
      </c>
      <c r="C163" s="1850" t="s">
        <v>2815</v>
      </c>
      <c r="D163" s="1850" t="s">
        <v>2816</v>
      </c>
      <c r="E163" s="1850" t="s">
        <v>2817</v>
      </c>
      <c r="F163" s="1850" t="s">
        <v>2818</v>
      </c>
      <c r="G163" s="1850" t="s">
        <v>22</v>
      </c>
      <c r="H163" s="1850" t="s">
        <v>22</v>
      </c>
      <c r="I163" s="1850" t="s">
        <v>807</v>
      </c>
    </row>
    <row customHeight="1" ht="11.25">
      <c r="A164" s="1850" t="s">
        <v>2245</v>
      </c>
      <c r="B164" s="1850" t="s">
        <v>16</v>
      </c>
      <c r="C164" s="1850" t="s">
        <v>22</v>
      </c>
      <c r="D164" s="1850" t="s">
        <v>2819</v>
      </c>
      <c r="E164" s="1850" t="s">
        <v>2820</v>
      </c>
      <c r="F164" s="1850" t="s">
        <v>2327</v>
      </c>
      <c r="G164" s="1850" t="s">
        <v>22</v>
      </c>
      <c r="H164" s="1850" t="s">
        <v>22</v>
      </c>
      <c r="I164" s="1850" t="s">
        <v>807</v>
      </c>
    </row>
    <row customHeight="1" ht="11.25">
      <c r="A165" s="1850" t="s">
        <v>2245</v>
      </c>
      <c r="B165" s="1850" t="s">
        <v>16</v>
      </c>
      <c r="C165" s="1850" t="s">
        <v>22</v>
      </c>
      <c r="D165" s="1850" t="s">
        <v>2821</v>
      </c>
      <c r="E165" s="1850" t="s">
        <v>2822</v>
      </c>
      <c r="F165" s="1850" t="s">
        <v>2315</v>
      </c>
      <c r="G165" s="1850" t="s">
        <v>22</v>
      </c>
      <c r="H165" s="1850" t="s">
        <v>22</v>
      </c>
      <c r="I165" s="1850" t="s">
        <v>807</v>
      </c>
    </row>
    <row customHeight="1" ht="11.25">
      <c r="A166" s="1850" t="s">
        <v>2245</v>
      </c>
      <c r="B166" s="1850" t="s">
        <v>16</v>
      </c>
      <c r="C166" s="1850" t="s">
        <v>2823</v>
      </c>
      <c r="D166" s="1850" t="s">
        <v>2824</v>
      </c>
      <c r="E166" s="1850" t="s">
        <v>2825</v>
      </c>
      <c r="F166" s="1850" t="s">
        <v>2286</v>
      </c>
      <c r="G166" s="1850" t="s">
        <v>22</v>
      </c>
      <c r="H166" s="1850" t="s">
        <v>22</v>
      </c>
      <c r="I166" s="1850" t="s">
        <v>807</v>
      </c>
    </row>
    <row customHeight="1" ht="11.25">
      <c r="A167" s="1850" t="s">
        <v>2245</v>
      </c>
      <c r="B167" s="1850" t="s">
        <v>16</v>
      </c>
      <c r="C167" s="1850" t="s">
        <v>2826</v>
      </c>
      <c r="D167" s="1850" t="s">
        <v>2827</v>
      </c>
      <c r="E167" s="1850" t="s">
        <v>2828</v>
      </c>
      <c r="F167" s="1850" t="s">
        <v>2253</v>
      </c>
      <c r="G167" s="1850" t="s">
        <v>22</v>
      </c>
      <c r="H167" s="1850" t="s">
        <v>22</v>
      </c>
      <c r="I167" s="1850" t="s">
        <v>807</v>
      </c>
    </row>
    <row customHeight="1" ht="11.25">
      <c r="A168" s="1850" t="s">
        <v>2245</v>
      </c>
      <c r="B168" s="1850" t="s">
        <v>16</v>
      </c>
      <c r="C168" s="1850" t="s">
        <v>2829</v>
      </c>
      <c r="D168" s="1850" t="s">
        <v>2830</v>
      </c>
      <c r="E168" s="1850" t="s">
        <v>2794</v>
      </c>
      <c r="F168" s="1850" t="s">
        <v>2831</v>
      </c>
      <c r="G168" s="1850" t="s">
        <v>22</v>
      </c>
      <c r="H168" s="1850" t="s">
        <v>22</v>
      </c>
      <c r="I168" s="1850" t="s">
        <v>807</v>
      </c>
    </row>
    <row customHeight="1" ht="11.25">
      <c r="A169" s="1850" t="s">
        <v>2245</v>
      </c>
      <c r="B169" s="1850" t="s">
        <v>16</v>
      </c>
      <c r="C169" s="1850" t="s">
        <v>2832</v>
      </c>
      <c r="D169" s="1850" t="s">
        <v>2833</v>
      </c>
      <c r="E169" s="1850" t="s">
        <v>2365</v>
      </c>
      <c r="F169" s="1850" t="s">
        <v>2834</v>
      </c>
      <c r="G169" s="1850" t="s">
        <v>22</v>
      </c>
      <c r="H169" s="1850" t="s">
        <v>22</v>
      </c>
      <c r="I169" s="1850" t="s">
        <v>807</v>
      </c>
    </row>
    <row customHeight="1" ht="11.25">
      <c r="A170" s="1850" t="s">
        <v>2245</v>
      </c>
      <c r="B170" s="1850" t="s">
        <v>16</v>
      </c>
      <c r="C170" s="1850" t="s">
        <v>2835</v>
      </c>
      <c r="D170" s="1850" t="s">
        <v>2836</v>
      </c>
      <c r="E170" s="1850" t="s">
        <v>2837</v>
      </c>
      <c r="F170" s="1850" t="s">
        <v>2286</v>
      </c>
      <c r="G170" s="1850" t="s">
        <v>22</v>
      </c>
      <c r="H170" s="1850" t="s">
        <v>22</v>
      </c>
      <c r="I170" s="1850" t="s">
        <v>807</v>
      </c>
    </row>
    <row customHeight="1" ht="11.25">
      <c r="A171" s="1850" t="s">
        <v>2245</v>
      </c>
      <c r="B171" s="1850" t="s">
        <v>16</v>
      </c>
      <c r="C171" s="1850" t="s">
        <v>2838</v>
      </c>
      <c r="D171" s="1850" t="s">
        <v>2839</v>
      </c>
      <c r="E171" s="1850" t="s">
        <v>2583</v>
      </c>
      <c r="F171" s="1850" t="s">
        <v>2840</v>
      </c>
      <c r="G171" s="1850" t="s">
        <v>22</v>
      </c>
      <c r="H171" s="1850" t="s">
        <v>22</v>
      </c>
      <c r="I171" s="1850" t="s">
        <v>807</v>
      </c>
    </row>
    <row customHeight="1" ht="11.25">
      <c r="A172" s="1850" t="s">
        <v>2245</v>
      </c>
      <c r="B172" s="1850" t="s">
        <v>16</v>
      </c>
      <c r="C172" s="1850" t="s">
        <v>2841</v>
      </c>
      <c r="D172" s="1850" t="s">
        <v>2842</v>
      </c>
      <c r="E172" s="1850" t="s">
        <v>2529</v>
      </c>
      <c r="F172" s="1850" t="s">
        <v>2607</v>
      </c>
      <c r="G172" s="1850" t="s">
        <v>22</v>
      </c>
      <c r="H172" s="1850" t="s">
        <v>22</v>
      </c>
      <c r="I172" s="1850" t="s">
        <v>807</v>
      </c>
    </row>
    <row customHeight="1" ht="11.25">
      <c r="A173" s="1850" t="s">
        <v>2245</v>
      </c>
      <c r="B173" s="1850" t="s">
        <v>16</v>
      </c>
      <c r="C173" s="1850" t="s">
        <v>2843</v>
      </c>
      <c r="D173" s="1850" t="s">
        <v>2844</v>
      </c>
      <c r="E173" s="1850" t="s">
        <v>2529</v>
      </c>
      <c r="F173" s="1850" t="s">
        <v>2845</v>
      </c>
      <c r="G173" s="1850" t="s">
        <v>22</v>
      </c>
      <c r="H173" s="1850" t="s">
        <v>22</v>
      </c>
      <c r="I173" s="1850" t="s">
        <v>807</v>
      </c>
    </row>
    <row customHeight="1" ht="11.25">
      <c r="A174" s="1850" t="s">
        <v>2245</v>
      </c>
      <c r="B174" s="1850" t="s">
        <v>16</v>
      </c>
      <c r="C174" s="1850" t="s">
        <v>2846</v>
      </c>
      <c r="D174" s="1850" t="s">
        <v>2847</v>
      </c>
      <c r="E174" s="1850" t="s">
        <v>2807</v>
      </c>
      <c r="F174" s="1850" t="s">
        <v>2710</v>
      </c>
      <c r="G174" s="1850" t="s">
        <v>2848</v>
      </c>
      <c r="H174" s="1850" t="s">
        <v>22</v>
      </c>
      <c r="I174" s="1850" t="s">
        <v>807</v>
      </c>
    </row>
    <row customHeight="1" ht="11.25">
      <c r="A175" s="1850" t="s">
        <v>2245</v>
      </c>
      <c r="B175" s="1850" t="s">
        <v>16</v>
      </c>
      <c r="C175" s="1850" t="s">
        <v>2849</v>
      </c>
      <c r="D175" s="1850" t="s">
        <v>2850</v>
      </c>
      <c r="E175" s="1850" t="s">
        <v>2299</v>
      </c>
      <c r="F175" s="1850" t="s">
        <v>2851</v>
      </c>
      <c r="G175" s="1850" t="s">
        <v>22</v>
      </c>
      <c r="H175" s="1850" t="s">
        <v>22</v>
      </c>
      <c r="I175" s="1850" t="s">
        <v>807</v>
      </c>
    </row>
    <row customHeight="1" ht="11.25">
      <c r="A176" s="1850" t="s">
        <v>2245</v>
      </c>
      <c r="B176" s="1850" t="s">
        <v>16</v>
      </c>
      <c r="C176" s="1850" t="s">
        <v>2852</v>
      </c>
      <c r="D176" s="1850" t="s">
        <v>2853</v>
      </c>
      <c r="E176" s="1850" t="s">
        <v>2299</v>
      </c>
      <c r="F176" s="1850" t="s">
        <v>2854</v>
      </c>
      <c r="G176" s="1850" t="s">
        <v>22</v>
      </c>
      <c r="H176" s="1850" t="s">
        <v>22</v>
      </c>
      <c r="I176" s="1850" t="s">
        <v>807</v>
      </c>
    </row>
    <row customHeight="1" ht="11.25">
      <c r="A177" s="1850" t="s">
        <v>2245</v>
      </c>
      <c r="B177" s="1850" t="s">
        <v>16</v>
      </c>
      <c r="C177" s="1850" t="s">
        <v>2855</v>
      </c>
      <c r="D177" s="1850" t="s">
        <v>2856</v>
      </c>
      <c r="E177" s="1850" t="s">
        <v>2299</v>
      </c>
      <c r="F177" s="1850" t="s">
        <v>2857</v>
      </c>
      <c r="G177" s="1850" t="s">
        <v>22</v>
      </c>
      <c r="H177" s="1850" t="s">
        <v>22</v>
      </c>
      <c r="I177" s="1850" t="s">
        <v>807</v>
      </c>
    </row>
    <row customHeight="1" ht="11.25">
      <c r="A178" s="1850" t="s">
        <v>2245</v>
      </c>
      <c r="B178" s="1850" t="s">
        <v>16</v>
      </c>
      <c r="C178" s="1850" t="s">
        <v>2858</v>
      </c>
      <c r="D178" s="1850" t="s">
        <v>2859</v>
      </c>
      <c r="E178" s="1850" t="s">
        <v>2604</v>
      </c>
      <c r="F178" s="1850" t="s">
        <v>2860</v>
      </c>
      <c r="G178" s="1850" t="s">
        <v>22</v>
      </c>
      <c r="H178" s="1850" t="s">
        <v>22</v>
      </c>
      <c r="I178" s="1850" t="s">
        <v>807</v>
      </c>
    </row>
    <row customHeight="1" ht="11.25">
      <c r="A179" s="1850" t="s">
        <v>2245</v>
      </c>
      <c r="B179" s="1850" t="s">
        <v>16</v>
      </c>
      <c r="C179" s="1850" t="s">
        <v>2861</v>
      </c>
      <c r="D179" s="1850" t="s">
        <v>2862</v>
      </c>
      <c r="E179" s="1850" t="s">
        <v>2604</v>
      </c>
      <c r="F179" s="1850" t="s">
        <v>2863</v>
      </c>
      <c r="G179" s="1850" t="s">
        <v>2864</v>
      </c>
      <c r="H179" s="1850" t="s">
        <v>22</v>
      </c>
      <c r="I179" s="1850" t="s">
        <v>807</v>
      </c>
    </row>
    <row customHeight="1" ht="11.25">
      <c r="A180" s="1850" t="s">
        <v>2245</v>
      </c>
      <c r="B180" s="1850" t="s">
        <v>16</v>
      </c>
      <c r="C180" s="1850" t="s">
        <v>2865</v>
      </c>
      <c r="D180" s="1850" t="s">
        <v>2866</v>
      </c>
      <c r="E180" s="1850" t="s">
        <v>2867</v>
      </c>
      <c r="F180" s="1850" t="s">
        <v>2710</v>
      </c>
      <c r="G180" s="1850" t="s">
        <v>22</v>
      </c>
      <c r="H180" s="1850" t="s">
        <v>22</v>
      </c>
      <c r="I180" s="1850" t="s">
        <v>807</v>
      </c>
    </row>
    <row customHeight="1" ht="11.25">
      <c r="A181" s="1850" t="s">
        <v>2245</v>
      </c>
      <c r="B181" s="1850" t="s">
        <v>16</v>
      </c>
      <c r="C181" s="1850" t="s">
        <v>2868</v>
      </c>
      <c r="D181" s="1850" t="s">
        <v>2869</v>
      </c>
      <c r="E181" s="1850" t="s">
        <v>2870</v>
      </c>
      <c r="F181" s="1850" t="s">
        <v>2303</v>
      </c>
      <c r="G181" s="1850" t="s">
        <v>22</v>
      </c>
      <c r="H181" s="1850" t="s">
        <v>22</v>
      </c>
      <c r="I181" s="1850" t="s">
        <v>807</v>
      </c>
    </row>
    <row customHeight="1" ht="11.25">
      <c r="A182" s="1850" t="s">
        <v>2245</v>
      </c>
      <c r="B182" s="1850" t="s">
        <v>16</v>
      </c>
      <c r="C182" s="1850" t="s">
        <v>2871</v>
      </c>
      <c r="D182" s="1850" t="s">
        <v>2872</v>
      </c>
      <c r="E182" s="1850" t="s">
        <v>2873</v>
      </c>
      <c r="F182" s="1850" t="s">
        <v>2486</v>
      </c>
      <c r="G182" s="1850" t="s">
        <v>22</v>
      </c>
      <c r="H182" s="1850" t="s">
        <v>22</v>
      </c>
      <c r="I182" s="1850" t="s">
        <v>807</v>
      </c>
    </row>
    <row customHeight="1" ht="11.25">
      <c r="A183" s="1850" t="s">
        <v>2245</v>
      </c>
      <c r="B183" s="1850" t="s">
        <v>16</v>
      </c>
      <c r="C183" s="1850" t="s">
        <v>2874</v>
      </c>
      <c r="D183" s="1850" t="s">
        <v>2875</v>
      </c>
      <c r="E183" s="1850" t="s">
        <v>2876</v>
      </c>
      <c r="F183" s="1850" t="s">
        <v>2327</v>
      </c>
      <c r="G183" s="1850" t="s">
        <v>22</v>
      </c>
      <c r="H183" s="1850" t="s">
        <v>22</v>
      </c>
      <c r="I183" s="1850" t="s">
        <v>807</v>
      </c>
    </row>
    <row customHeight="1" ht="11.25">
      <c r="A184" s="1850" t="s">
        <v>2245</v>
      </c>
      <c r="B184" s="1850" t="s">
        <v>16</v>
      </c>
      <c r="C184" s="1850" t="s">
        <v>2877</v>
      </c>
      <c r="D184" s="1850" t="s">
        <v>2878</v>
      </c>
      <c r="E184" s="1850" t="s">
        <v>2794</v>
      </c>
      <c r="F184" s="1850" t="s">
        <v>2879</v>
      </c>
      <c r="G184" s="1850" t="s">
        <v>22</v>
      </c>
      <c r="H184" s="1850" t="s">
        <v>22</v>
      </c>
      <c r="I184" s="1850" t="s">
        <v>807</v>
      </c>
    </row>
    <row customHeight="1" ht="11.25">
      <c r="A185" s="1850" t="s">
        <v>2245</v>
      </c>
      <c r="B185" s="1850" t="s">
        <v>16</v>
      </c>
      <c r="C185" s="1850" t="s">
        <v>2250</v>
      </c>
      <c r="D185" s="1850" t="s">
        <v>2251</v>
      </c>
      <c r="E185" s="1850" t="s">
        <v>2252</v>
      </c>
      <c r="F185" s="1850" t="s">
        <v>2253</v>
      </c>
      <c r="G185" s="1850" t="s">
        <v>22</v>
      </c>
      <c r="H185" s="1850" t="s">
        <v>22</v>
      </c>
      <c r="I185" s="1850" t="s">
        <v>893</v>
      </c>
    </row>
    <row customHeight="1" ht="11.25">
      <c r="A186" s="1850" t="s">
        <v>2245</v>
      </c>
      <c r="B186" s="1850" t="s">
        <v>16</v>
      </c>
      <c r="C186" s="1850" t="s">
        <v>2274</v>
      </c>
      <c r="D186" s="1850" t="s">
        <v>2275</v>
      </c>
      <c r="E186" s="1850" t="s">
        <v>2276</v>
      </c>
      <c r="F186" s="1850" t="s">
        <v>2277</v>
      </c>
      <c r="G186" s="1850" t="s">
        <v>22</v>
      </c>
      <c r="H186" s="1850" t="s">
        <v>22</v>
      </c>
      <c r="I186" s="1850" t="s">
        <v>893</v>
      </c>
    </row>
    <row customHeight="1" ht="11.25">
      <c r="A187" s="1850" t="s">
        <v>2245</v>
      </c>
      <c r="B187" s="1850" t="s">
        <v>16</v>
      </c>
      <c r="C187" s="1850" t="s">
        <v>2278</v>
      </c>
      <c r="D187" s="1850" t="s">
        <v>2279</v>
      </c>
      <c r="E187" s="1850" t="s">
        <v>2280</v>
      </c>
      <c r="F187" s="1850" t="s">
        <v>2281</v>
      </c>
      <c r="G187" s="1850" t="s">
        <v>2282</v>
      </c>
      <c r="H187" s="1850" t="s">
        <v>22</v>
      </c>
      <c r="I187" s="1850" t="s">
        <v>893</v>
      </c>
    </row>
    <row customHeight="1" ht="11.25">
      <c r="A188" s="1850" t="s">
        <v>2245</v>
      </c>
      <c r="B188" s="1850" t="s">
        <v>16</v>
      </c>
      <c r="C188" s="1850" t="s">
        <v>2293</v>
      </c>
      <c r="D188" s="1850" t="s">
        <v>2294</v>
      </c>
      <c r="E188" s="1850" t="s">
        <v>2295</v>
      </c>
      <c r="F188" s="1850" t="s">
        <v>51</v>
      </c>
      <c r="G188" s="1850" t="s">
        <v>2296</v>
      </c>
      <c r="H188" s="1850" t="s">
        <v>22</v>
      </c>
      <c r="I188" s="1850" t="s">
        <v>893</v>
      </c>
    </row>
    <row customHeight="1" ht="11.25">
      <c r="A189" s="1850" t="s">
        <v>2245</v>
      </c>
      <c r="B189" s="1850" t="s">
        <v>16</v>
      </c>
      <c r="C189" s="1850" t="s">
        <v>2297</v>
      </c>
      <c r="D189" s="1850" t="s">
        <v>2298</v>
      </c>
      <c r="E189" s="1850" t="s">
        <v>2299</v>
      </c>
      <c r="F189" s="1850" t="s">
        <v>2281</v>
      </c>
      <c r="G189" s="1850" t="s">
        <v>22</v>
      </c>
      <c r="H189" s="1850" t="s">
        <v>22</v>
      </c>
      <c r="I189" s="1850" t="s">
        <v>893</v>
      </c>
    </row>
    <row customHeight="1" ht="11.25">
      <c r="A190" s="1850" t="s">
        <v>2245</v>
      </c>
      <c r="B190" s="1850" t="s">
        <v>16</v>
      </c>
      <c r="C190" s="1850" t="s">
        <v>2300</v>
      </c>
      <c r="D190" s="1850" t="s">
        <v>2301</v>
      </c>
      <c r="E190" s="1850" t="s">
        <v>2302</v>
      </c>
      <c r="F190" s="1850" t="s">
        <v>2303</v>
      </c>
      <c r="G190" s="1850" t="s">
        <v>22</v>
      </c>
      <c r="H190" s="1850" t="s">
        <v>22</v>
      </c>
      <c r="I190" s="1850" t="s">
        <v>893</v>
      </c>
    </row>
    <row customHeight="1" ht="11.25">
      <c r="A191" s="1850" t="s">
        <v>2245</v>
      </c>
      <c r="B191" s="1850" t="s">
        <v>16</v>
      </c>
      <c r="C191" s="1850" t="s">
        <v>2304</v>
      </c>
      <c r="D191" s="1850" t="s">
        <v>2305</v>
      </c>
      <c r="E191" s="1850" t="s">
        <v>2306</v>
      </c>
      <c r="F191" s="1850" t="s">
        <v>2307</v>
      </c>
      <c r="G191" s="1850" t="s">
        <v>22</v>
      </c>
      <c r="H191" s="1850" t="s">
        <v>22</v>
      </c>
      <c r="I191" s="1850" t="s">
        <v>893</v>
      </c>
    </row>
    <row customHeight="1" ht="11.25">
      <c r="A192" s="1850" t="s">
        <v>2245</v>
      </c>
      <c r="B192" s="1850" t="s">
        <v>16</v>
      </c>
      <c r="C192" s="1850" t="s">
        <v>2308</v>
      </c>
      <c r="D192" s="1850" t="s">
        <v>2309</v>
      </c>
      <c r="E192" s="1850" t="s">
        <v>2310</v>
      </c>
      <c r="F192" s="1850" t="s">
        <v>2311</v>
      </c>
      <c r="G192" s="1850" t="s">
        <v>22</v>
      </c>
      <c r="H192" s="1850" t="s">
        <v>22</v>
      </c>
      <c r="I192" s="1850" t="s">
        <v>893</v>
      </c>
    </row>
    <row customHeight="1" ht="11.25">
      <c r="A193" s="1850" t="s">
        <v>2245</v>
      </c>
      <c r="B193" s="1850" t="s">
        <v>16</v>
      </c>
      <c r="C193" s="1850" t="s">
        <v>2316</v>
      </c>
      <c r="D193" s="1850" t="s">
        <v>2317</v>
      </c>
      <c r="E193" s="1850" t="s">
        <v>2318</v>
      </c>
      <c r="F193" s="1850" t="s">
        <v>2319</v>
      </c>
      <c r="G193" s="1850" t="s">
        <v>22</v>
      </c>
      <c r="H193" s="1850" t="s">
        <v>22</v>
      </c>
      <c r="I193" s="1850" t="s">
        <v>893</v>
      </c>
    </row>
    <row customHeight="1" ht="11.25">
      <c r="A194" s="1850" t="s">
        <v>2245</v>
      </c>
      <c r="B194" s="1850" t="s">
        <v>16</v>
      </c>
      <c r="C194" s="1850" t="s">
        <v>2320</v>
      </c>
      <c r="D194" s="1850" t="s">
        <v>2321</v>
      </c>
      <c r="E194" s="1850" t="s">
        <v>2322</v>
      </c>
      <c r="F194" s="1850" t="s">
        <v>2273</v>
      </c>
      <c r="G194" s="1850" t="s">
        <v>2323</v>
      </c>
      <c r="H194" s="1850" t="s">
        <v>22</v>
      </c>
      <c r="I194" s="1850" t="s">
        <v>893</v>
      </c>
    </row>
    <row customHeight="1" ht="11.25">
      <c r="A195" s="1850" t="s">
        <v>2245</v>
      </c>
      <c r="B195" s="1850" t="s">
        <v>16</v>
      </c>
      <c r="C195" s="1850" t="s">
        <v>2371</v>
      </c>
      <c r="D195" s="1850" t="s">
        <v>2372</v>
      </c>
      <c r="E195" s="1850" t="s">
        <v>2373</v>
      </c>
      <c r="F195" s="1850" t="s">
        <v>2374</v>
      </c>
      <c r="G195" s="1850" t="s">
        <v>2375</v>
      </c>
      <c r="H195" s="1850" t="s">
        <v>22</v>
      </c>
      <c r="I195" s="1850" t="s">
        <v>893</v>
      </c>
    </row>
    <row customHeight="1" ht="11.25">
      <c r="A196" s="1850" t="s">
        <v>2245</v>
      </c>
      <c r="B196" s="1850" t="s">
        <v>16</v>
      </c>
      <c r="C196" s="1850" t="s">
        <v>2401</v>
      </c>
      <c r="D196" s="1850" t="s">
        <v>2402</v>
      </c>
      <c r="E196" s="1850" t="s">
        <v>2403</v>
      </c>
      <c r="F196" s="1850" t="s">
        <v>2404</v>
      </c>
      <c r="G196" s="1850" t="s">
        <v>2405</v>
      </c>
      <c r="H196" s="1850" t="s">
        <v>22</v>
      </c>
      <c r="I196" s="1850" t="s">
        <v>893</v>
      </c>
    </row>
    <row customHeight="1" ht="11.25">
      <c r="A197" s="1850" t="s">
        <v>2245</v>
      </c>
      <c r="B197" s="1850" t="s">
        <v>16</v>
      </c>
      <c r="C197" s="1850" t="s">
        <v>2410</v>
      </c>
      <c r="D197" s="1850" t="s">
        <v>2411</v>
      </c>
      <c r="E197" s="1850" t="s">
        <v>2412</v>
      </c>
      <c r="F197" s="1850" t="s">
        <v>2404</v>
      </c>
      <c r="G197" s="1850" t="s">
        <v>2413</v>
      </c>
      <c r="H197" s="1850" t="s">
        <v>22</v>
      </c>
      <c r="I197" s="1850" t="s">
        <v>893</v>
      </c>
    </row>
    <row customHeight="1" ht="11.25">
      <c r="A198" s="1850" t="s">
        <v>2245</v>
      </c>
      <c r="B198" s="1850" t="s">
        <v>16</v>
      </c>
      <c r="C198" s="1850" t="s">
        <v>2417</v>
      </c>
      <c r="D198" s="1850" t="s">
        <v>2418</v>
      </c>
      <c r="E198" s="1850" t="s">
        <v>2419</v>
      </c>
      <c r="F198" s="1850" t="s">
        <v>2268</v>
      </c>
      <c r="G198" s="1850" t="s">
        <v>22</v>
      </c>
      <c r="H198" s="1850" t="s">
        <v>22</v>
      </c>
      <c r="I198" s="1850" t="s">
        <v>893</v>
      </c>
    </row>
    <row customHeight="1" ht="11.25">
      <c r="A199" s="1850" t="s">
        <v>2245</v>
      </c>
      <c r="B199" s="1850" t="s">
        <v>16</v>
      </c>
      <c r="C199" s="1850" t="s">
        <v>2420</v>
      </c>
      <c r="D199" s="1850" t="s">
        <v>2421</v>
      </c>
      <c r="E199" s="1850" t="s">
        <v>2422</v>
      </c>
      <c r="F199" s="1850" t="s">
        <v>51</v>
      </c>
      <c r="G199" s="1850" t="s">
        <v>22</v>
      </c>
      <c r="H199" s="1850" t="s">
        <v>22</v>
      </c>
      <c r="I199" s="1850" t="s">
        <v>893</v>
      </c>
    </row>
    <row customHeight="1" ht="11.25">
      <c r="A200" s="1850" t="s">
        <v>2245</v>
      </c>
      <c r="B200" s="1850" t="s">
        <v>16</v>
      </c>
      <c r="C200" s="1850" t="s">
        <v>2423</v>
      </c>
      <c r="D200" s="1850" t="s">
        <v>2424</v>
      </c>
      <c r="E200" s="1850" t="s">
        <v>2425</v>
      </c>
      <c r="F200" s="1850" t="s">
        <v>2426</v>
      </c>
      <c r="G200" s="1850" t="s">
        <v>2427</v>
      </c>
      <c r="H200" s="1850" t="s">
        <v>22</v>
      </c>
      <c r="I200" s="1850" t="s">
        <v>893</v>
      </c>
    </row>
    <row customHeight="1" ht="11.25">
      <c r="A201" s="1850" t="s">
        <v>2245</v>
      </c>
      <c r="B201" s="1850" t="s">
        <v>16</v>
      </c>
      <c r="C201" s="1850" t="s">
        <v>2428</v>
      </c>
      <c r="D201" s="1850" t="s">
        <v>2429</v>
      </c>
      <c r="E201" s="1850" t="s">
        <v>2430</v>
      </c>
      <c r="F201" s="1850" t="s">
        <v>2426</v>
      </c>
      <c r="G201" s="1850" t="s">
        <v>2431</v>
      </c>
      <c r="H201" s="1850" t="s">
        <v>22</v>
      </c>
      <c r="I201" s="1850" t="s">
        <v>893</v>
      </c>
    </row>
    <row customHeight="1" ht="11.25">
      <c r="A202" s="1850" t="s">
        <v>2245</v>
      </c>
      <c r="B202" s="1850" t="s">
        <v>16</v>
      </c>
      <c r="C202" s="1850" t="s">
        <v>2432</v>
      </c>
      <c r="D202" s="1850" t="s">
        <v>2433</v>
      </c>
      <c r="E202" s="1850" t="s">
        <v>2434</v>
      </c>
      <c r="F202" s="1850" t="s">
        <v>2327</v>
      </c>
      <c r="G202" s="1850" t="s">
        <v>22</v>
      </c>
      <c r="H202" s="1850" t="s">
        <v>22</v>
      </c>
      <c r="I202" s="1850" t="s">
        <v>893</v>
      </c>
    </row>
    <row customHeight="1" ht="11.25">
      <c r="A203" s="1850" t="s">
        <v>2245</v>
      </c>
      <c r="B203" s="1850" t="s">
        <v>16</v>
      </c>
      <c r="C203" s="1850" t="s">
        <v>2435</v>
      </c>
      <c r="D203" s="1850" t="s">
        <v>2436</v>
      </c>
      <c r="E203" s="1850" t="s">
        <v>2437</v>
      </c>
      <c r="F203" s="1850" t="s">
        <v>2303</v>
      </c>
      <c r="G203" s="1850" t="s">
        <v>22</v>
      </c>
      <c r="H203" s="1850" t="s">
        <v>22</v>
      </c>
      <c r="I203" s="1850" t="s">
        <v>893</v>
      </c>
    </row>
    <row customHeight="1" ht="11.25">
      <c r="A204" s="1850" t="s">
        <v>2245</v>
      </c>
      <c r="B204" s="1850" t="s">
        <v>16</v>
      </c>
      <c r="C204" s="1850" t="s">
        <v>2438</v>
      </c>
      <c r="D204" s="1850" t="s">
        <v>2439</v>
      </c>
      <c r="E204" s="1850" t="s">
        <v>2440</v>
      </c>
      <c r="F204" s="1850" t="s">
        <v>51</v>
      </c>
      <c r="G204" s="1850" t="s">
        <v>2441</v>
      </c>
      <c r="H204" s="1850" t="s">
        <v>22</v>
      </c>
      <c r="I204" s="1850" t="s">
        <v>893</v>
      </c>
    </row>
    <row customHeight="1" ht="11.25">
      <c r="A205" s="1850" t="s">
        <v>2245</v>
      </c>
      <c r="B205" s="1850" t="s">
        <v>16</v>
      </c>
      <c r="C205" s="1850" t="s">
        <v>2442</v>
      </c>
      <c r="D205" s="1850" t="s">
        <v>2443</v>
      </c>
      <c r="E205" s="1850" t="s">
        <v>2444</v>
      </c>
      <c r="F205" s="1850" t="s">
        <v>51</v>
      </c>
      <c r="G205" s="1850" t="s">
        <v>2445</v>
      </c>
      <c r="H205" s="1850" t="s">
        <v>22</v>
      </c>
      <c r="I205" s="1850" t="s">
        <v>893</v>
      </c>
    </row>
    <row customHeight="1" ht="11.25">
      <c r="A206" s="1850" t="s">
        <v>2245</v>
      </c>
      <c r="B206" s="1850" t="s">
        <v>16</v>
      </c>
      <c r="C206" s="1850" t="s">
        <v>2449</v>
      </c>
      <c r="D206" s="1850" t="s">
        <v>2450</v>
      </c>
      <c r="E206" s="1850" t="s">
        <v>2451</v>
      </c>
      <c r="F206" s="1850" t="s">
        <v>2452</v>
      </c>
      <c r="G206" s="1850" t="s">
        <v>2453</v>
      </c>
      <c r="H206" s="1850" t="s">
        <v>22</v>
      </c>
      <c r="I206" s="1850" t="s">
        <v>893</v>
      </c>
    </row>
    <row customHeight="1" ht="11.25">
      <c r="A207" s="1850" t="s">
        <v>2245</v>
      </c>
      <c r="B207" s="1850" t="s">
        <v>16</v>
      </c>
      <c r="C207" s="1850" t="s">
        <v>2458</v>
      </c>
      <c r="D207" s="1850" t="s">
        <v>2459</v>
      </c>
      <c r="E207" s="1850" t="s">
        <v>2460</v>
      </c>
      <c r="F207" s="1850" t="s">
        <v>2461</v>
      </c>
      <c r="G207" s="1850" t="s">
        <v>22</v>
      </c>
      <c r="H207" s="1850" t="s">
        <v>22</v>
      </c>
      <c r="I207" s="1850" t="s">
        <v>893</v>
      </c>
    </row>
    <row customHeight="1" ht="11.25">
      <c r="A208" s="1850" t="s">
        <v>2245</v>
      </c>
      <c r="B208" s="1850" t="s">
        <v>16</v>
      </c>
      <c r="C208" s="1850" t="s">
        <v>2462</v>
      </c>
      <c r="D208" s="1850" t="s">
        <v>2463</v>
      </c>
      <c r="E208" s="1850" t="s">
        <v>2464</v>
      </c>
      <c r="F208" s="1850" t="s">
        <v>2404</v>
      </c>
      <c r="G208" s="1850" t="s">
        <v>22</v>
      </c>
      <c r="H208" s="1850" t="s">
        <v>22</v>
      </c>
      <c r="I208" s="1850" t="s">
        <v>893</v>
      </c>
    </row>
    <row customHeight="1" ht="11.25">
      <c r="A209" s="1850" t="s">
        <v>2245</v>
      </c>
      <c r="B209" s="1850" t="s">
        <v>16</v>
      </c>
      <c r="C209" s="1850" t="s">
        <v>2465</v>
      </c>
      <c r="D209" s="1850" t="s">
        <v>2466</v>
      </c>
      <c r="E209" s="1850" t="s">
        <v>2467</v>
      </c>
      <c r="F209" s="1850" t="s">
        <v>2468</v>
      </c>
      <c r="G209" s="1850" t="s">
        <v>22</v>
      </c>
      <c r="H209" s="1850" t="s">
        <v>22</v>
      </c>
      <c r="I209" s="1850" t="s">
        <v>893</v>
      </c>
    </row>
    <row customHeight="1" ht="11.25">
      <c r="A210" s="1850" t="s">
        <v>2245</v>
      </c>
      <c r="B210" s="1850" t="s">
        <v>16</v>
      </c>
      <c r="C210" s="1850" t="s">
        <v>2469</v>
      </c>
      <c r="D210" s="1850" t="s">
        <v>2470</v>
      </c>
      <c r="E210" s="1850" t="s">
        <v>2471</v>
      </c>
      <c r="F210" s="1850" t="s">
        <v>2404</v>
      </c>
      <c r="G210" s="1850" t="s">
        <v>22</v>
      </c>
      <c r="H210" s="1850" t="s">
        <v>22</v>
      </c>
      <c r="I210" s="1850" t="s">
        <v>893</v>
      </c>
    </row>
    <row customHeight="1" ht="11.25">
      <c r="A211" s="1850" t="s">
        <v>2245</v>
      </c>
      <c r="B211" s="1850" t="s">
        <v>16</v>
      </c>
      <c r="C211" s="1850" t="s">
        <v>2472</v>
      </c>
      <c r="D211" s="1850" t="s">
        <v>2473</v>
      </c>
      <c r="E211" s="1850" t="s">
        <v>2474</v>
      </c>
      <c r="F211" s="1850" t="s">
        <v>2475</v>
      </c>
      <c r="G211" s="1850" t="s">
        <v>22</v>
      </c>
      <c r="H211" s="1850" t="s">
        <v>22</v>
      </c>
      <c r="I211" s="1850" t="s">
        <v>893</v>
      </c>
    </row>
    <row customHeight="1" ht="11.25">
      <c r="A212" s="1850" t="s">
        <v>2245</v>
      </c>
      <c r="B212" s="1850" t="s">
        <v>16</v>
      </c>
      <c r="C212" s="1850" t="s">
        <v>2476</v>
      </c>
      <c r="D212" s="1850" t="s">
        <v>2477</v>
      </c>
      <c r="E212" s="1850" t="s">
        <v>2478</v>
      </c>
      <c r="F212" s="1850" t="s">
        <v>2253</v>
      </c>
      <c r="G212" s="1850" t="s">
        <v>2479</v>
      </c>
      <c r="H212" s="1850" t="s">
        <v>22</v>
      </c>
      <c r="I212" s="1850" t="s">
        <v>893</v>
      </c>
    </row>
    <row customHeight="1" ht="11.25">
      <c r="A213" s="1850" t="s">
        <v>2245</v>
      </c>
      <c r="B213" s="1850" t="s">
        <v>16</v>
      </c>
      <c r="C213" s="1850" t="s">
        <v>2480</v>
      </c>
      <c r="D213" s="1850" t="s">
        <v>2481</v>
      </c>
      <c r="E213" s="1850" t="s">
        <v>2482</v>
      </c>
      <c r="F213" s="1850" t="s">
        <v>2253</v>
      </c>
      <c r="G213" s="1850" t="s">
        <v>22</v>
      </c>
      <c r="H213" s="1850" t="s">
        <v>22</v>
      </c>
      <c r="I213" s="1850" t="s">
        <v>893</v>
      </c>
    </row>
    <row customHeight="1" ht="11.25">
      <c r="A214" s="1850" t="s">
        <v>2245</v>
      </c>
      <c r="B214" s="1850" t="s">
        <v>16</v>
      </c>
      <c r="C214" s="1850" t="s">
        <v>2483</v>
      </c>
      <c r="D214" s="1850" t="s">
        <v>2484</v>
      </c>
      <c r="E214" s="1850" t="s">
        <v>2485</v>
      </c>
      <c r="F214" s="1850" t="s">
        <v>2486</v>
      </c>
      <c r="G214" s="1850" t="s">
        <v>22</v>
      </c>
      <c r="H214" s="1850" t="s">
        <v>22</v>
      </c>
      <c r="I214" s="1850" t="s">
        <v>893</v>
      </c>
    </row>
    <row customHeight="1" ht="11.25">
      <c r="A215" s="1850" t="s">
        <v>2245</v>
      </c>
      <c r="B215" s="1850" t="s">
        <v>16</v>
      </c>
      <c r="C215" s="1850" t="s">
        <v>2491</v>
      </c>
      <c r="D215" s="1850" t="s">
        <v>2492</v>
      </c>
      <c r="E215" s="1850" t="s">
        <v>2493</v>
      </c>
      <c r="F215" s="1850" t="s">
        <v>2253</v>
      </c>
      <c r="G215" s="1850" t="s">
        <v>2494</v>
      </c>
      <c r="H215" s="1850" t="s">
        <v>22</v>
      </c>
      <c r="I215" s="1850" t="s">
        <v>893</v>
      </c>
    </row>
    <row customHeight="1" ht="11.25">
      <c r="A216" s="1850" t="s">
        <v>2245</v>
      </c>
      <c r="B216" s="1850" t="s">
        <v>16</v>
      </c>
      <c r="C216" s="1850" t="s">
        <v>2498</v>
      </c>
      <c r="D216" s="1850" t="s">
        <v>2499</v>
      </c>
      <c r="E216" s="1850" t="s">
        <v>2500</v>
      </c>
      <c r="F216" s="1850" t="s">
        <v>2303</v>
      </c>
      <c r="G216" s="1850" t="s">
        <v>2501</v>
      </c>
      <c r="H216" s="1850" t="s">
        <v>22</v>
      </c>
      <c r="I216" s="1850" t="s">
        <v>893</v>
      </c>
    </row>
    <row customHeight="1" ht="11.25">
      <c r="A217" s="1850" t="s">
        <v>2245</v>
      </c>
      <c r="B217" s="1850" t="s">
        <v>16</v>
      </c>
      <c r="C217" s="1850" t="s">
        <v>2502</v>
      </c>
      <c r="D217" s="1850" t="s">
        <v>2503</v>
      </c>
      <c r="E217" s="1850" t="s">
        <v>2504</v>
      </c>
      <c r="F217" s="1850" t="s">
        <v>2273</v>
      </c>
      <c r="G217" s="1850" t="s">
        <v>2505</v>
      </c>
      <c r="H217" s="1850" t="s">
        <v>22</v>
      </c>
      <c r="I217" s="1850" t="s">
        <v>893</v>
      </c>
    </row>
    <row customHeight="1" ht="11.25">
      <c r="A218" s="1850" t="s">
        <v>2245</v>
      </c>
      <c r="B218" s="1850" t="s">
        <v>16</v>
      </c>
      <c r="C218" s="1850" t="s">
        <v>2510</v>
      </c>
      <c r="D218" s="1850" t="s">
        <v>2511</v>
      </c>
      <c r="E218" s="1850" t="s">
        <v>2512</v>
      </c>
      <c r="F218" s="1850" t="s">
        <v>2468</v>
      </c>
      <c r="G218" s="1850" t="s">
        <v>22</v>
      </c>
      <c r="H218" s="1850" t="s">
        <v>22</v>
      </c>
      <c r="I218" s="1850" t="s">
        <v>893</v>
      </c>
    </row>
    <row customHeight="1" ht="11.25">
      <c r="A219" s="1850" t="s">
        <v>2245</v>
      </c>
      <c r="B219" s="1850" t="s">
        <v>16</v>
      </c>
      <c r="C219" s="1850" t="s">
        <v>2554</v>
      </c>
      <c r="D219" s="1850" t="s">
        <v>2555</v>
      </c>
      <c r="E219" s="1850" t="s">
        <v>2248</v>
      </c>
      <c r="F219" s="1850" t="s">
        <v>2556</v>
      </c>
      <c r="G219" s="1850" t="s">
        <v>22</v>
      </c>
      <c r="H219" s="1850" t="s">
        <v>22</v>
      </c>
      <c r="I219" s="1850" t="s">
        <v>893</v>
      </c>
    </row>
    <row customHeight="1" ht="11.25">
      <c r="A220" s="1850" t="s">
        <v>2245</v>
      </c>
      <c r="B220" s="1850" t="s">
        <v>16</v>
      </c>
      <c r="C220" s="1850" t="s">
        <v>2557</v>
      </c>
      <c r="D220" s="1850" t="s">
        <v>2558</v>
      </c>
      <c r="E220" s="1850" t="s">
        <v>2248</v>
      </c>
      <c r="F220" s="1850" t="s">
        <v>2559</v>
      </c>
      <c r="G220" s="1850" t="s">
        <v>22</v>
      </c>
      <c r="H220" s="1850" t="s">
        <v>22</v>
      </c>
      <c r="I220" s="1850" t="s">
        <v>893</v>
      </c>
    </row>
    <row customHeight="1" ht="11.25">
      <c r="A221" s="1850" t="s">
        <v>2245</v>
      </c>
      <c r="B221" s="1850" t="s">
        <v>16</v>
      </c>
      <c r="C221" s="1850" t="s">
        <v>2560</v>
      </c>
      <c r="D221" s="1850" t="s">
        <v>2561</v>
      </c>
      <c r="E221" s="1850" t="s">
        <v>2248</v>
      </c>
      <c r="F221" s="1850" t="s">
        <v>2562</v>
      </c>
      <c r="G221" s="1850" t="s">
        <v>22</v>
      </c>
      <c r="H221" s="1850" t="s">
        <v>22</v>
      </c>
      <c r="I221" s="1850" t="s">
        <v>893</v>
      </c>
    </row>
    <row customHeight="1" ht="11.25">
      <c r="A222" s="1850" t="s">
        <v>2245</v>
      </c>
      <c r="B222" s="1850" t="s">
        <v>16</v>
      </c>
      <c r="C222" s="1850" t="s">
        <v>2563</v>
      </c>
      <c r="D222" s="1850" t="s">
        <v>2564</v>
      </c>
      <c r="E222" s="1850" t="s">
        <v>2248</v>
      </c>
      <c r="F222" s="1850" t="s">
        <v>2565</v>
      </c>
      <c r="G222" s="1850" t="s">
        <v>22</v>
      </c>
      <c r="H222" s="1850" t="s">
        <v>22</v>
      </c>
      <c r="I222" s="1850" t="s">
        <v>893</v>
      </c>
    </row>
    <row customHeight="1" ht="11.25">
      <c r="A223" s="1850" t="s">
        <v>2245</v>
      </c>
      <c r="B223" s="1850" t="s">
        <v>16</v>
      </c>
      <c r="C223" s="1850" t="s">
        <v>2566</v>
      </c>
      <c r="D223" s="1850" t="s">
        <v>2567</v>
      </c>
      <c r="E223" s="1850" t="s">
        <v>2248</v>
      </c>
      <c r="F223" s="1850" t="s">
        <v>2568</v>
      </c>
      <c r="G223" s="1850" t="s">
        <v>22</v>
      </c>
      <c r="H223" s="1850" t="s">
        <v>22</v>
      </c>
      <c r="I223" s="1850" t="s">
        <v>893</v>
      </c>
    </row>
    <row customHeight="1" ht="11.25">
      <c r="A224" s="1850" t="s">
        <v>2245</v>
      </c>
      <c r="B224" s="1850" t="s">
        <v>16</v>
      </c>
      <c r="C224" s="1850" t="s">
        <v>2569</v>
      </c>
      <c r="D224" s="1850" t="s">
        <v>2570</v>
      </c>
      <c r="E224" s="1850" t="s">
        <v>2248</v>
      </c>
      <c r="F224" s="1850" t="s">
        <v>2571</v>
      </c>
      <c r="G224" s="1850" t="s">
        <v>22</v>
      </c>
      <c r="H224" s="1850" t="s">
        <v>22</v>
      </c>
      <c r="I224" s="1850" t="s">
        <v>893</v>
      </c>
    </row>
    <row customHeight="1" ht="11.25">
      <c r="A225" s="1850" t="s">
        <v>2245</v>
      </c>
      <c r="B225" s="1850" t="s">
        <v>16</v>
      </c>
      <c r="C225" s="1850" t="s">
        <v>2575</v>
      </c>
      <c r="D225" s="1850" t="s">
        <v>2576</v>
      </c>
      <c r="E225" s="1850" t="s">
        <v>2248</v>
      </c>
      <c r="F225" s="1850" t="s">
        <v>2577</v>
      </c>
      <c r="G225" s="1850" t="s">
        <v>22</v>
      </c>
      <c r="H225" s="1850" t="s">
        <v>22</v>
      </c>
      <c r="I225" s="1850" t="s">
        <v>893</v>
      </c>
    </row>
    <row customHeight="1" ht="11.25">
      <c r="A226" s="1850" t="s">
        <v>2245</v>
      </c>
      <c r="B226" s="1850" t="s">
        <v>16</v>
      </c>
      <c r="C226" s="1850" t="s">
        <v>2578</v>
      </c>
      <c r="D226" s="1850" t="s">
        <v>2579</v>
      </c>
      <c r="E226" s="1850" t="s">
        <v>2248</v>
      </c>
      <c r="F226" s="1850" t="s">
        <v>2580</v>
      </c>
      <c r="G226" s="1850" t="s">
        <v>22</v>
      </c>
      <c r="H226" s="1850" t="s">
        <v>22</v>
      </c>
      <c r="I226" s="1850" t="s">
        <v>893</v>
      </c>
    </row>
    <row customHeight="1" ht="11.25">
      <c r="A227" s="1850" t="s">
        <v>2245</v>
      </c>
      <c r="B227" s="1850" t="s">
        <v>16</v>
      </c>
      <c r="C227" s="1850" t="s">
        <v>2581</v>
      </c>
      <c r="D227" s="1850" t="s">
        <v>2582</v>
      </c>
      <c r="E227" s="1850" t="s">
        <v>2583</v>
      </c>
      <c r="F227" s="1850" t="s">
        <v>2584</v>
      </c>
      <c r="G227" s="1850" t="s">
        <v>22</v>
      </c>
      <c r="H227" s="1850" t="s">
        <v>22</v>
      </c>
      <c r="I227" s="1850" t="s">
        <v>893</v>
      </c>
    </row>
    <row customHeight="1" ht="11.25">
      <c r="A228" s="1850" t="s">
        <v>2245</v>
      </c>
      <c r="B228" s="1850" t="s">
        <v>16</v>
      </c>
      <c r="C228" s="1850" t="s">
        <v>2585</v>
      </c>
      <c r="D228" s="1850" t="s">
        <v>2586</v>
      </c>
      <c r="E228" s="1850" t="s">
        <v>2583</v>
      </c>
      <c r="F228" s="1850" t="s">
        <v>2587</v>
      </c>
      <c r="G228" s="1850" t="s">
        <v>22</v>
      </c>
      <c r="H228" s="1850" t="s">
        <v>22</v>
      </c>
      <c r="I228" s="1850" t="s">
        <v>893</v>
      </c>
    </row>
    <row customHeight="1" ht="11.25">
      <c r="A229" s="1850" t="s">
        <v>2245</v>
      </c>
      <c r="B229" s="1850" t="s">
        <v>16</v>
      </c>
      <c r="C229" s="1850" t="s">
        <v>2588</v>
      </c>
      <c r="D229" s="1850" t="s">
        <v>2589</v>
      </c>
      <c r="E229" s="1850" t="s">
        <v>2583</v>
      </c>
      <c r="F229" s="1850" t="s">
        <v>2590</v>
      </c>
      <c r="G229" s="1850" t="s">
        <v>22</v>
      </c>
      <c r="H229" s="1850" t="s">
        <v>22</v>
      </c>
      <c r="I229" s="1850" t="s">
        <v>893</v>
      </c>
    </row>
    <row customHeight="1" ht="11.25">
      <c r="A230" s="1850" t="s">
        <v>2245</v>
      </c>
      <c r="B230" s="1850" t="s">
        <v>16</v>
      </c>
      <c r="C230" s="1850" t="s">
        <v>2602</v>
      </c>
      <c r="D230" s="1850" t="s">
        <v>2603</v>
      </c>
      <c r="E230" s="1850" t="s">
        <v>2604</v>
      </c>
      <c r="F230" s="1850" t="s">
        <v>2594</v>
      </c>
      <c r="G230" s="1850" t="s">
        <v>2595</v>
      </c>
      <c r="H230" s="1850" t="s">
        <v>22</v>
      </c>
      <c r="I230" s="1850" t="s">
        <v>893</v>
      </c>
    </row>
    <row customHeight="1" ht="11.25">
      <c r="A231" s="1850" t="s">
        <v>2245</v>
      </c>
      <c r="B231" s="1850" t="s">
        <v>16</v>
      </c>
      <c r="C231" s="1850" t="s">
        <v>2610</v>
      </c>
      <c r="D231" s="1850" t="s">
        <v>2611</v>
      </c>
      <c r="E231" s="1850" t="s">
        <v>2612</v>
      </c>
      <c r="F231" s="1850" t="s">
        <v>2613</v>
      </c>
      <c r="G231" s="1850" t="s">
        <v>22</v>
      </c>
      <c r="H231" s="1850" t="s">
        <v>22</v>
      </c>
      <c r="I231" s="1850" t="s">
        <v>893</v>
      </c>
    </row>
    <row customHeight="1" ht="11.25">
      <c r="A232" s="1850" t="s">
        <v>2245</v>
      </c>
      <c r="B232" s="1850" t="s">
        <v>16</v>
      </c>
      <c r="C232" s="1850" t="s">
        <v>2624</v>
      </c>
      <c r="D232" s="1850" t="s">
        <v>2625</v>
      </c>
      <c r="E232" s="1850" t="s">
        <v>2626</v>
      </c>
      <c r="F232" s="1850" t="s">
        <v>2292</v>
      </c>
      <c r="G232" s="1850" t="s">
        <v>22</v>
      </c>
      <c r="H232" s="1850" t="s">
        <v>22</v>
      </c>
      <c r="I232" s="1850" t="s">
        <v>893</v>
      </c>
    </row>
    <row customHeight="1" ht="11.25">
      <c r="A233" s="1850" t="s">
        <v>2245</v>
      </c>
      <c r="B233" s="1850" t="s">
        <v>16</v>
      </c>
      <c r="C233" s="1850" t="s">
        <v>2636</v>
      </c>
      <c r="D233" s="1850" t="s">
        <v>2637</v>
      </c>
      <c r="E233" s="1850" t="s">
        <v>2638</v>
      </c>
      <c r="F233" s="1850" t="s">
        <v>2253</v>
      </c>
      <c r="G233" s="1850" t="s">
        <v>2639</v>
      </c>
      <c r="H233" s="1850" t="s">
        <v>22</v>
      </c>
      <c r="I233" s="1850" t="s">
        <v>893</v>
      </c>
    </row>
    <row customHeight="1" ht="11.25">
      <c r="A234" s="1850" t="s">
        <v>2245</v>
      </c>
      <c r="B234" s="1850" t="s">
        <v>16</v>
      </c>
      <c r="C234" s="1850" t="s">
        <v>2664</v>
      </c>
      <c r="D234" s="1850" t="s">
        <v>2665</v>
      </c>
      <c r="E234" s="1850" t="s">
        <v>2666</v>
      </c>
      <c r="F234" s="1850" t="s">
        <v>2643</v>
      </c>
      <c r="G234" s="1850" t="s">
        <v>22</v>
      </c>
      <c r="H234" s="1850" t="s">
        <v>22</v>
      </c>
      <c r="I234" s="1850" t="s">
        <v>893</v>
      </c>
    </row>
    <row customHeight="1" ht="11.25">
      <c r="A235" s="1850" t="s">
        <v>2245</v>
      </c>
      <c r="B235" s="1850" t="s">
        <v>16</v>
      </c>
      <c r="C235" s="1850" t="s">
        <v>2677</v>
      </c>
      <c r="D235" s="1850" t="s">
        <v>2678</v>
      </c>
      <c r="E235" s="1850" t="s">
        <v>2679</v>
      </c>
      <c r="F235" s="1850" t="s">
        <v>2680</v>
      </c>
      <c r="G235" s="1850" t="s">
        <v>2681</v>
      </c>
      <c r="H235" s="1850" t="s">
        <v>22</v>
      </c>
      <c r="I235" s="1850" t="s">
        <v>893</v>
      </c>
    </row>
    <row customHeight="1" ht="11.25">
      <c r="A236" s="1850" t="s">
        <v>2245</v>
      </c>
      <c r="B236" s="1850" t="s">
        <v>16</v>
      </c>
      <c r="C236" s="1850" t="s">
        <v>2682</v>
      </c>
      <c r="D236" s="1850" t="s">
        <v>2683</v>
      </c>
      <c r="E236" s="1850" t="s">
        <v>2684</v>
      </c>
      <c r="F236" s="1850" t="s">
        <v>2643</v>
      </c>
      <c r="G236" s="1850" t="s">
        <v>22</v>
      </c>
      <c r="H236" s="1850" t="s">
        <v>22</v>
      </c>
      <c r="I236" s="1850" t="s">
        <v>893</v>
      </c>
    </row>
    <row customHeight="1" ht="11.25">
      <c r="A237" s="1850" t="s">
        <v>2245</v>
      </c>
      <c r="B237" s="1850" t="s">
        <v>16</v>
      </c>
      <c r="C237" s="1850" t="s">
        <v>2695</v>
      </c>
      <c r="D237" s="1850" t="s">
        <v>2696</v>
      </c>
      <c r="E237" s="1850" t="s">
        <v>2248</v>
      </c>
      <c r="F237" s="1850" t="s">
        <v>2697</v>
      </c>
      <c r="G237" s="1850" t="s">
        <v>22</v>
      </c>
      <c r="H237" s="1850" t="s">
        <v>22</v>
      </c>
      <c r="I237" s="1850" t="s">
        <v>893</v>
      </c>
    </row>
    <row customHeight="1" ht="11.25">
      <c r="A238" s="1850" t="s">
        <v>2245</v>
      </c>
      <c r="B238" s="1850" t="s">
        <v>16</v>
      </c>
      <c r="C238" s="1850" t="s">
        <v>2725</v>
      </c>
      <c r="D238" s="1850" t="s">
        <v>2726</v>
      </c>
      <c r="E238" s="1850" t="s">
        <v>2276</v>
      </c>
      <c r="F238" s="1850" t="s">
        <v>2727</v>
      </c>
      <c r="G238" s="1850" t="s">
        <v>22</v>
      </c>
      <c r="H238" s="1850" t="s">
        <v>22</v>
      </c>
      <c r="I238" s="1850" t="s">
        <v>893</v>
      </c>
    </row>
    <row customHeight="1" ht="11.25">
      <c r="A239" s="1850" t="s">
        <v>2245</v>
      </c>
      <c r="B239" s="1850" t="s">
        <v>16</v>
      </c>
      <c r="C239" s="1850" t="s">
        <v>2728</v>
      </c>
      <c r="D239" s="1850" t="s">
        <v>2729</v>
      </c>
      <c r="E239" s="1850" t="s">
        <v>2730</v>
      </c>
      <c r="F239" s="1850" t="s">
        <v>2303</v>
      </c>
      <c r="G239" s="1850" t="s">
        <v>22</v>
      </c>
      <c r="H239" s="1850" t="s">
        <v>22</v>
      </c>
      <c r="I239" s="1850" t="s">
        <v>893</v>
      </c>
    </row>
    <row customHeight="1" ht="11.25">
      <c r="A240" s="1850" t="s">
        <v>2245</v>
      </c>
      <c r="B240" s="1850" t="s">
        <v>16</v>
      </c>
      <c r="C240" s="1850" t="s">
        <v>2753</v>
      </c>
      <c r="D240" s="1850" t="s">
        <v>2754</v>
      </c>
      <c r="E240" s="1850" t="s">
        <v>2755</v>
      </c>
      <c r="F240" s="1850" t="s">
        <v>2404</v>
      </c>
      <c r="G240" s="1850" t="s">
        <v>2756</v>
      </c>
      <c r="H240" s="1850" t="s">
        <v>22</v>
      </c>
      <c r="I240" s="1850" t="s">
        <v>893</v>
      </c>
    </row>
    <row customHeight="1" ht="11.25">
      <c r="A241" s="1850" t="s">
        <v>2245</v>
      </c>
      <c r="B241" s="1850" t="s">
        <v>16</v>
      </c>
      <c r="C241" s="1850" t="s">
        <v>2761</v>
      </c>
      <c r="D241" s="1850" t="s">
        <v>2762</v>
      </c>
      <c r="E241" s="1850" t="s">
        <v>2763</v>
      </c>
      <c r="F241" s="1850" t="s">
        <v>2303</v>
      </c>
      <c r="G241" s="1850" t="s">
        <v>2764</v>
      </c>
      <c r="H241" s="1850" t="s">
        <v>22</v>
      </c>
      <c r="I241" s="1850" t="s">
        <v>893</v>
      </c>
    </row>
    <row customHeight="1" ht="11.25">
      <c r="A242" s="1850" t="s">
        <v>2245</v>
      </c>
      <c r="B242" s="1850" t="s">
        <v>16</v>
      </c>
      <c r="C242" s="1850" t="s">
        <v>2796</v>
      </c>
      <c r="D242" s="1850" t="s">
        <v>2797</v>
      </c>
      <c r="E242" s="1850" t="s">
        <v>2798</v>
      </c>
      <c r="F242" s="1850" t="s">
        <v>2339</v>
      </c>
      <c r="G242" s="1850" t="s">
        <v>2799</v>
      </c>
      <c r="H242" s="1850" t="s">
        <v>22</v>
      </c>
      <c r="I242" s="1850" t="s">
        <v>893</v>
      </c>
    </row>
    <row customHeight="1" ht="11.25">
      <c r="A243" s="1850" t="s">
        <v>2245</v>
      </c>
      <c r="B243" s="1850" t="s">
        <v>16</v>
      </c>
      <c r="C243" s="1850" t="s">
        <v>2808</v>
      </c>
      <c r="D243" s="1850" t="s">
        <v>2809</v>
      </c>
      <c r="E243" s="1850" t="s">
        <v>2810</v>
      </c>
      <c r="F243" s="1850" t="s">
        <v>2643</v>
      </c>
      <c r="G243" s="1850" t="s">
        <v>2811</v>
      </c>
      <c r="H243" s="1850" t="s">
        <v>22</v>
      </c>
      <c r="I243" s="1850" t="s">
        <v>893</v>
      </c>
    </row>
    <row customHeight="1" ht="11.25">
      <c r="A244" s="1850" t="s">
        <v>2245</v>
      </c>
      <c r="B244" s="1850" t="s">
        <v>16</v>
      </c>
      <c r="C244" s="1850" t="s">
        <v>22</v>
      </c>
      <c r="D244" s="1850" t="s">
        <v>2819</v>
      </c>
      <c r="E244" s="1850" t="s">
        <v>2820</v>
      </c>
      <c r="F244" s="1850" t="s">
        <v>2327</v>
      </c>
      <c r="G244" s="1850" t="s">
        <v>22</v>
      </c>
      <c r="H244" s="1850" t="s">
        <v>22</v>
      </c>
      <c r="I244" s="1850" t="s">
        <v>893</v>
      </c>
    </row>
    <row customHeight="1" ht="11.25">
      <c r="A245" s="1850" t="s">
        <v>2245</v>
      </c>
      <c r="B245" s="1850" t="s">
        <v>16</v>
      </c>
      <c r="C245" s="1850" t="s">
        <v>22</v>
      </c>
      <c r="D245" s="1850" t="s">
        <v>2821</v>
      </c>
      <c r="E245" s="1850" t="s">
        <v>2822</v>
      </c>
      <c r="F245" s="1850" t="s">
        <v>2315</v>
      </c>
      <c r="G245" s="1850" t="s">
        <v>22</v>
      </c>
      <c r="H245" s="1850" t="s">
        <v>22</v>
      </c>
      <c r="I245" s="1850" t="s">
        <v>893</v>
      </c>
    </row>
    <row customHeight="1" ht="11.25">
      <c r="A246" s="1850" t="s">
        <v>2245</v>
      </c>
      <c r="B246" s="1850" t="s">
        <v>16</v>
      </c>
      <c r="C246" s="1850" t="s">
        <v>2823</v>
      </c>
      <c r="D246" s="1850" t="s">
        <v>2824</v>
      </c>
      <c r="E246" s="1850" t="s">
        <v>2825</v>
      </c>
      <c r="F246" s="1850" t="s">
        <v>2286</v>
      </c>
      <c r="G246" s="1850" t="s">
        <v>22</v>
      </c>
      <c r="H246" s="1850" t="s">
        <v>22</v>
      </c>
      <c r="I246" s="1850" t="s">
        <v>893</v>
      </c>
    </row>
    <row customHeight="1" ht="11.25">
      <c r="A247" s="1850" t="s">
        <v>2245</v>
      </c>
      <c r="B247" s="1850" t="s">
        <v>16</v>
      </c>
      <c r="C247" s="1850" t="s">
        <v>2835</v>
      </c>
      <c r="D247" s="1850" t="s">
        <v>2836</v>
      </c>
      <c r="E247" s="1850" t="s">
        <v>2837</v>
      </c>
      <c r="F247" s="1850" t="s">
        <v>2286</v>
      </c>
      <c r="G247" s="1850" t="s">
        <v>22</v>
      </c>
      <c r="H247" s="1850" t="s">
        <v>22</v>
      </c>
      <c r="I247" s="1850" t="s">
        <v>893</v>
      </c>
    </row>
    <row customHeight="1" ht="11.25">
      <c r="A248" s="1850" t="s">
        <v>2245</v>
      </c>
      <c r="B248" s="1850" t="s">
        <v>16</v>
      </c>
      <c r="C248" s="1850" t="s">
        <v>2855</v>
      </c>
      <c r="D248" s="1850" t="s">
        <v>2856</v>
      </c>
      <c r="E248" s="1850" t="s">
        <v>2299</v>
      </c>
      <c r="F248" s="1850" t="s">
        <v>2857</v>
      </c>
      <c r="G248" s="1850" t="s">
        <v>22</v>
      </c>
      <c r="H248" s="1850" t="s">
        <v>22</v>
      </c>
      <c r="I248" s="1850" t="s">
        <v>893</v>
      </c>
    </row>
    <row customHeight="1" ht="11.25">
      <c r="A249" s="1850" t="s">
        <v>2245</v>
      </c>
      <c r="B249" s="1850" t="s">
        <v>16</v>
      </c>
      <c r="C249" s="1850" t="s">
        <v>2858</v>
      </c>
      <c r="D249" s="1850" t="s">
        <v>2859</v>
      </c>
      <c r="E249" s="1850" t="s">
        <v>2604</v>
      </c>
      <c r="F249" s="1850" t="s">
        <v>2860</v>
      </c>
      <c r="G249" s="1850" t="s">
        <v>22</v>
      </c>
      <c r="H249" s="1850" t="s">
        <v>22</v>
      </c>
      <c r="I249" s="1850" t="s">
        <v>893</v>
      </c>
    </row>
    <row customHeight="1" ht="11.25">
      <c r="A250" s="1850" t="s">
        <v>2245</v>
      </c>
      <c r="B250" s="1850" t="s">
        <v>16</v>
      </c>
      <c r="C250" s="1850" t="s">
        <v>2871</v>
      </c>
      <c r="D250" s="1850" t="s">
        <v>2872</v>
      </c>
      <c r="E250" s="1850" t="s">
        <v>2873</v>
      </c>
      <c r="F250" s="1850" t="s">
        <v>2486</v>
      </c>
      <c r="G250" s="1850" t="s">
        <v>22</v>
      </c>
      <c r="H250" s="1850" t="s">
        <v>22</v>
      </c>
      <c r="I250" s="1850" t="s">
        <v>893</v>
      </c>
    </row>
    <row customHeight="1" ht="11.25">
      <c r="A251" s="1850" t="s">
        <v>2245</v>
      </c>
      <c r="B251" s="1850" t="s">
        <v>16</v>
      </c>
      <c r="C251" s="1850" t="s">
        <v>2874</v>
      </c>
      <c r="D251" s="1850" t="s">
        <v>2875</v>
      </c>
      <c r="E251" s="1850" t="s">
        <v>2876</v>
      </c>
      <c r="F251" s="1850" t="s">
        <v>2327</v>
      </c>
      <c r="G251" s="1850" t="s">
        <v>22</v>
      </c>
      <c r="H251" s="1850" t="s">
        <v>22</v>
      </c>
      <c r="I251" s="1850" t="s">
        <v>893</v>
      </c>
    </row>
    <row customHeight="1" ht="11.25">
      <c r="A252" s="1850" t="s">
        <v>2245</v>
      </c>
      <c r="B252" s="1850" t="s">
        <v>16</v>
      </c>
      <c r="C252" s="1850" t="s">
        <v>2250</v>
      </c>
      <c r="D252" s="1850" t="s">
        <v>2251</v>
      </c>
      <c r="E252" s="1850" t="s">
        <v>2252</v>
      </c>
      <c r="F252" s="1850" t="s">
        <v>2253</v>
      </c>
      <c r="G252" s="1850" t="s">
        <v>22</v>
      </c>
      <c r="H252" s="1850" t="s">
        <v>22</v>
      </c>
      <c r="I252" s="1850" t="s">
        <v>853</v>
      </c>
    </row>
    <row customHeight="1" ht="11.25">
      <c r="A253" s="1850" t="s">
        <v>2245</v>
      </c>
      <c r="B253" s="1850" t="s">
        <v>16</v>
      </c>
      <c r="C253" s="1850" t="s">
        <v>2254</v>
      </c>
      <c r="D253" s="1850" t="s">
        <v>2255</v>
      </c>
      <c r="E253" s="1850" t="s">
        <v>2256</v>
      </c>
      <c r="F253" s="1850" t="s">
        <v>2257</v>
      </c>
      <c r="G253" s="1850" t="s">
        <v>22</v>
      </c>
      <c r="H253" s="1850" t="s">
        <v>22</v>
      </c>
      <c r="I253" s="1850" t="s">
        <v>853</v>
      </c>
    </row>
    <row customHeight="1" ht="11.25">
      <c r="A254" s="1850" t="s">
        <v>2245</v>
      </c>
      <c r="B254" s="1850" t="s">
        <v>16</v>
      </c>
      <c r="C254" s="1850" t="s">
        <v>2265</v>
      </c>
      <c r="D254" s="1850" t="s">
        <v>2266</v>
      </c>
      <c r="E254" s="1850" t="s">
        <v>2267</v>
      </c>
      <c r="F254" s="1850" t="s">
        <v>2268</v>
      </c>
      <c r="G254" s="1850" t="s">
        <v>2269</v>
      </c>
      <c r="H254" s="1850" t="s">
        <v>22</v>
      </c>
      <c r="I254" s="1850" t="s">
        <v>853</v>
      </c>
    </row>
    <row customHeight="1" ht="11.25">
      <c r="A255" s="1850" t="s">
        <v>2245</v>
      </c>
      <c r="B255" s="1850" t="s">
        <v>16</v>
      </c>
      <c r="C255" s="1850" t="s">
        <v>2880</v>
      </c>
      <c r="D255" s="1850" t="s">
        <v>2881</v>
      </c>
      <c r="E255" s="1850" t="s">
        <v>2882</v>
      </c>
      <c r="F255" s="1850" t="s">
        <v>2311</v>
      </c>
      <c r="G255" s="1850" t="s">
        <v>2883</v>
      </c>
      <c r="H255" s="1850" t="s">
        <v>22</v>
      </c>
      <c r="I255" s="1850" t="s">
        <v>853</v>
      </c>
    </row>
    <row customHeight="1" ht="11.25">
      <c r="A256" s="1850" t="s">
        <v>2245</v>
      </c>
      <c r="B256" s="1850" t="s">
        <v>16</v>
      </c>
      <c r="C256" s="1850" t="s">
        <v>2884</v>
      </c>
      <c r="D256" s="1850" t="s">
        <v>2275</v>
      </c>
      <c r="E256" s="1850" t="s">
        <v>2276</v>
      </c>
      <c r="F256" s="1850" t="s">
        <v>2885</v>
      </c>
      <c r="G256" s="1850" t="s">
        <v>2886</v>
      </c>
      <c r="H256" s="1850" t="s">
        <v>22</v>
      </c>
      <c r="I256" s="1850" t="s">
        <v>853</v>
      </c>
    </row>
    <row customHeight="1" ht="11.25">
      <c r="A257" s="1850" t="s">
        <v>2245</v>
      </c>
      <c r="B257" s="1850" t="s">
        <v>16</v>
      </c>
      <c r="C257" s="1850" t="s">
        <v>2274</v>
      </c>
      <c r="D257" s="1850" t="s">
        <v>2275</v>
      </c>
      <c r="E257" s="1850" t="s">
        <v>2276</v>
      </c>
      <c r="F257" s="1850" t="s">
        <v>2277</v>
      </c>
      <c r="G257" s="1850" t="s">
        <v>22</v>
      </c>
      <c r="H257" s="1850" t="s">
        <v>22</v>
      </c>
      <c r="I257" s="1850" t="s">
        <v>853</v>
      </c>
    </row>
    <row customHeight="1" ht="11.25">
      <c r="A258" s="1850" t="s">
        <v>2245</v>
      </c>
      <c r="B258" s="1850" t="s">
        <v>16</v>
      </c>
      <c r="C258" s="1850" t="s">
        <v>2278</v>
      </c>
      <c r="D258" s="1850" t="s">
        <v>2279</v>
      </c>
      <c r="E258" s="1850" t="s">
        <v>2280</v>
      </c>
      <c r="F258" s="1850" t="s">
        <v>2281</v>
      </c>
      <c r="G258" s="1850" t="s">
        <v>2282</v>
      </c>
      <c r="H258" s="1850" t="s">
        <v>22</v>
      </c>
      <c r="I258" s="1850" t="s">
        <v>853</v>
      </c>
    </row>
    <row customHeight="1" ht="11.25">
      <c r="A259" s="1850" t="s">
        <v>2245</v>
      </c>
      <c r="B259" s="1850" t="s">
        <v>16</v>
      </c>
      <c r="C259" s="1850" t="s">
        <v>2293</v>
      </c>
      <c r="D259" s="1850" t="s">
        <v>2294</v>
      </c>
      <c r="E259" s="1850" t="s">
        <v>2295</v>
      </c>
      <c r="F259" s="1850" t="s">
        <v>51</v>
      </c>
      <c r="G259" s="1850" t="s">
        <v>2296</v>
      </c>
      <c r="H259" s="1850" t="s">
        <v>22</v>
      </c>
      <c r="I259" s="1850" t="s">
        <v>853</v>
      </c>
    </row>
    <row customHeight="1" ht="11.25">
      <c r="A260" s="1850" t="s">
        <v>2245</v>
      </c>
      <c r="B260" s="1850" t="s">
        <v>16</v>
      </c>
      <c r="C260" s="1850" t="s">
        <v>2297</v>
      </c>
      <c r="D260" s="1850" t="s">
        <v>2298</v>
      </c>
      <c r="E260" s="1850" t="s">
        <v>2299</v>
      </c>
      <c r="F260" s="1850" t="s">
        <v>2281</v>
      </c>
      <c r="G260" s="1850" t="s">
        <v>22</v>
      </c>
      <c r="H260" s="1850" t="s">
        <v>22</v>
      </c>
      <c r="I260" s="1850" t="s">
        <v>853</v>
      </c>
    </row>
    <row customHeight="1" ht="11.25">
      <c r="A261" s="1850" t="s">
        <v>2245</v>
      </c>
      <c r="B261" s="1850" t="s">
        <v>16</v>
      </c>
      <c r="C261" s="1850" t="s">
        <v>2300</v>
      </c>
      <c r="D261" s="1850" t="s">
        <v>2301</v>
      </c>
      <c r="E261" s="1850" t="s">
        <v>2302</v>
      </c>
      <c r="F261" s="1850" t="s">
        <v>2303</v>
      </c>
      <c r="G261" s="1850" t="s">
        <v>22</v>
      </c>
      <c r="H261" s="1850" t="s">
        <v>22</v>
      </c>
      <c r="I261" s="1850" t="s">
        <v>853</v>
      </c>
    </row>
    <row customHeight="1" ht="11.25">
      <c r="A262" s="1850" t="s">
        <v>2245</v>
      </c>
      <c r="B262" s="1850" t="s">
        <v>16</v>
      </c>
      <c r="C262" s="1850" t="s">
        <v>2887</v>
      </c>
      <c r="D262" s="1850" t="s">
        <v>2888</v>
      </c>
      <c r="E262" s="1850" t="s">
        <v>2889</v>
      </c>
      <c r="F262" s="1850" t="s">
        <v>2409</v>
      </c>
      <c r="G262" s="1850" t="s">
        <v>2890</v>
      </c>
      <c r="H262" s="1850" t="s">
        <v>22</v>
      </c>
      <c r="I262" s="1850" t="s">
        <v>853</v>
      </c>
    </row>
    <row customHeight="1" ht="11.25">
      <c r="A263" s="1850" t="s">
        <v>2245</v>
      </c>
      <c r="B263" s="1850" t="s">
        <v>16</v>
      </c>
      <c r="C263" s="1850" t="s">
        <v>2891</v>
      </c>
      <c r="D263" s="1850" t="s">
        <v>2892</v>
      </c>
      <c r="E263" s="1850" t="s">
        <v>2893</v>
      </c>
      <c r="F263" s="1850" t="s">
        <v>2319</v>
      </c>
      <c r="G263" s="1850" t="s">
        <v>22</v>
      </c>
      <c r="H263" s="1850" t="s">
        <v>22</v>
      </c>
      <c r="I263" s="1850" t="s">
        <v>853</v>
      </c>
    </row>
    <row customHeight="1" ht="11.25">
      <c r="A264" s="1850" t="s">
        <v>2245</v>
      </c>
      <c r="B264" s="1850" t="s">
        <v>16</v>
      </c>
      <c r="C264" s="1850" t="s">
        <v>2320</v>
      </c>
      <c r="D264" s="1850" t="s">
        <v>2321</v>
      </c>
      <c r="E264" s="1850" t="s">
        <v>2322</v>
      </c>
      <c r="F264" s="1850" t="s">
        <v>2273</v>
      </c>
      <c r="G264" s="1850" t="s">
        <v>2323</v>
      </c>
      <c r="H264" s="1850" t="s">
        <v>22</v>
      </c>
      <c r="I264" s="1850" t="s">
        <v>853</v>
      </c>
    </row>
    <row customHeight="1" ht="11.25">
      <c r="A265" s="1850" t="s">
        <v>2245</v>
      </c>
      <c r="B265" s="1850" t="s">
        <v>16</v>
      </c>
      <c r="C265" s="1850" t="s">
        <v>2329</v>
      </c>
      <c r="D265" s="1850" t="s">
        <v>2330</v>
      </c>
      <c r="E265" s="1850" t="s">
        <v>2331</v>
      </c>
      <c r="F265" s="1850" t="s">
        <v>2327</v>
      </c>
      <c r="G265" s="1850" t="s">
        <v>22</v>
      </c>
      <c r="H265" s="1850" t="s">
        <v>22</v>
      </c>
      <c r="I265" s="1850" t="s">
        <v>853</v>
      </c>
    </row>
    <row customHeight="1" ht="11.25">
      <c r="A266" s="1850" t="s">
        <v>2245</v>
      </c>
      <c r="B266" s="1850" t="s">
        <v>16</v>
      </c>
      <c r="C266" s="1850" t="s">
        <v>2332</v>
      </c>
      <c r="D266" s="1850" t="s">
        <v>2333</v>
      </c>
      <c r="E266" s="1850" t="s">
        <v>2334</v>
      </c>
      <c r="F266" s="1850" t="s">
        <v>2286</v>
      </c>
      <c r="G266" s="1850" t="s">
        <v>2335</v>
      </c>
      <c r="H266" s="1850" t="s">
        <v>22</v>
      </c>
      <c r="I266" s="1850" t="s">
        <v>853</v>
      </c>
    </row>
    <row customHeight="1" ht="11.25">
      <c r="A267" s="1850" t="s">
        <v>2245</v>
      </c>
      <c r="B267" s="1850" t="s">
        <v>16</v>
      </c>
      <c r="C267" s="1850" t="s">
        <v>2352</v>
      </c>
      <c r="D267" s="1850" t="s">
        <v>2353</v>
      </c>
      <c r="E267" s="1850" t="s">
        <v>2354</v>
      </c>
      <c r="F267" s="1850" t="s">
        <v>2268</v>
      </c>
      <c r="G267" s="1850" t="s">
        <v>2355</v>
      </c>
      <c r="H267" s="1850" t="s">
        <v>22</v>
      </c>
      <c r="I267" s="1850" t="s">
        <v>853</v>
      </c>
    </row>
    <row customHeight="1" ht="11.25">
      <c r="A268" s="1850" t="s">
        <v>2245</v>
      </c>
      <c r="B268" s="1850" t="s">
        <v>16</v>
      </c>
      <c r="C268" s="1850" t="s">
        <v>2371</v>
      </c>
      <c r="D268" s="1850" t="s">
        <v>2372</v>
      </c>
      <c r="E268" s="1850" t="s">
        <v>2373</v>
      </c>
      <c r="F268" s="1850" t="s">
        <v>2374</v>
      </c>
      <c r="G268" s="1850" t="s">
        <v>2375</v>
      </c>
      <c r="H268" s="1850" t="s">
        <v>22</v>
      </c>
      <c r="I268" s="1850" t="s">
        <v>853</v>
      </c>
    </row>
    <row customHeight="1" ht="11.25">
      <c r="A269" s="1850" t="s">
        <v>2245</v>
      </c>
      <c r="B269" s="1850" t="s">
        <v>16</v>
      </c>
      <c r="C269" s="1850" t="s">
        <v>2894</v>
      </c>
      <c r="D269" s="1850" t="s">
        <v>2895</v>
      </c>
      <c r="E269" s="1850" t="s">
        <v>2338</v>
      </c>
      <c r="F269" s="1850" t="s">
        <v>2281</v>
      </c>
      <c r="G269" s="1850" t="s">
        <v>2896</v>
      </c>
      <c r="H269" s="1850" t="s">
        <v>22</v>
      </c>
      <c r="I269" s="1850" t="s">
        <v>853</v>
      </c>
    </row>
    <row customHeight="1" ht="11.25">
      <c r="A270" s="1850" t="s">
        <v>2245</v>
      </c>
      <c r="B270" s="1850" t="s">
        <v>16</v>
      </c>
      <c r="C270" s="1850" t="s">
        <v>2389</v>
      </c>
      <c r="D270" s="1850" t="s">
        <v>2390</v>
      </c>
      <c r="E270" s="1850" t="s">
        <v>2391</v>
      </c>
      <c r="F270" s="1850" t="s">
        <v>2392</v>
      </c>
      <c r="G270" s="1850" t="s">
        <v>22</v>
      </c>
      <c r="H270" s="1850" t="s">
        <v>22</v>
      </c>
      <c r="I270" s="1850" t="s">
        <v>853</v>
      </c>
    </row>
    <row customHeight="1" ht="11.25">
      <c r="A271" s="1850" t="s">
        <v>2245</v>
      </c>
      <c r="B271" s="1850" t="s">
        <v>16</v>
      </c>
      <c r="C271" s="1850" t="s">
        <v>2401</v>
      </c>
      <c r="D271" s="1850" t="s">
        <v>2402</v>
      </c>
      <c r="E271" s="1850" t="s">
        <v>2403</v>
      </c>
      <c r="F271" s="1850" t="s">
        <v>2404</v>
      </c>
      <c r="G271" s="1850" t="s">
        <v>2405</v>
      </c>
      <c r="H271" s="1850" t="s">
        <v>22</v>
      </c>
      <c r="I271" s="1850" t="s">
        <v>853</v>
      </c>
    </row>
    <row customHeight="1" ht="11.25">
      <c r="A272" s="1850" t="s">
        <v>2245</v>
      </c>
      <c r="B272" s="1850" t="s">
        <v>16</v>
      </c>
      <c r="C272" s="1850" t="s">
        <v>2410</v>
      </c>
      <c r="D272" s="1850" t="s">
        <v>2411</v>
      </c>
      <c r="E272" s="1850" t="s">
        <v>2412</v>
      </c>
      <c r="F272" s="1850" t="s">
        <v>2404</v>
      </c>
      <c r="G272" s="1850" t="s">
        <v>2413</v>
      </c>
      <c r="H272" s="1850" t="s">
        <v>22</v>
      </c>
      <c r="I272" s="1850" t="s">
        <v>853</v>
      </c>
    </row>
    <row customHeight="1" ht="11.25">
      <c r="A273" s="1850" t="s">
        <v>2245</v>
      </c>
      <c r="B273" s="1850" t="s">
        <v>16</v>
      </c>
      <c r="C273" s="1850" t="s">
        <v>2897</v>
      </c>
      <c r="D273" s="1850" t="s">
        <v>2898</v>
      </c>
      <c r="E273" s="1850" t="s">
        <v>2899</v>
      </c>
      <c r="F273" s="1850" t="s">
        <v>2327</v>
      </c>
      <c r="G273" s="1850" t="s">
        <v>22</v>
      </c>
      <c r="H273" s="1850" t="s">
        <v>22</v>
      </c>
      <c r="I273" s="1850" t="s">
        <v>853</v>
      </c>
    </row>
    <row customHeight="1" ht="11.25">
      <c r="A274" s="1850" t="s">
        <v>2245</v>
      </c>
      <c r="B274" s="1850" t="s">
        <v>16</v>
      </c>
      <c r="C274" s="1850" t="s">
        <v>2414</v>
      </c>
      <c r="D274" s="1850" t="s">
        <v>2415</v>
      </c>
      <c r="E274" s="1850" t="s">
        <v>2416</v>
      </c>
      <c r="F274" s="1850" t="s">
        <v>2268</v>
      </c>
      <c r="G274" s="1850" t="s">
        <v>22</v>
      </c>
      <c r="H274" s="1850" t="s">
        <v>22</v>
      </c>
      <c r="I274" s="1850" t="s">
        <v>853</v>
      </c>
    </row>
    <row customHeight="1" ht="11.25">
      <c r="A275" s="1850" t="s">
        <v>2245</v>
      </c>
      <c r="B275" s="1850" t="s">
        <v>16</v>
      </c>
      <c r="C275" s="1850" t="s">
        <v>2417</v>
      </c>
      <c r="D275" s="1850" t="s">
        <v>2418</v>
      </c>
      <c r="E275" s="1850" t="s">
        <v>2419</v>
      </c>
      <c r="F275" s="1850" t="s">
        <v>2268</v>
      </c>
      <c r="G275" s="1850" t="s">
        <v>22</v>
      </c>
      <c r="H275" s="1850" t="s">
        <v>22</v>
      </c>
      <c r="I275" s="1850" t="s">
        <v>853</v>
      </c>
    </row>
    <row customHeight="1" ht="11.25">
      <c r="A276" s="1850" t="s">
        <v>2245</v>
      </c>
      <c r="B276" s="1850" t="s">
        <v>16</v>
      </c>
      <c r="C276" s="1850" t="s">
        <v>2420</v>
      </c>
      <c r="D276" s="1850" t="s">
        <v>2421</v>
      </c>
      <c r="E276" s="1850" t="s">
        <v>2422</v>
      </c>
      <c r="F276" s="1850" t="s">
        <v>51</v>
      </c>
      <c r="G276" s="1850" t="s">
        <v>22</v>
      </c>
      <c r="H276" s="1850" t="s">
        <v>22</v>
      </c>
      <c r="I276" s="1850" t="s">
        <v>853</v>
      </c>
    </row>
    <row customHeight="1" ht="11.25">
      <c r="A277" s="1850" t="s">
        <v>2245</v>
      </c>
      <c r="B277" s="1850" t="s">
        <v>16</v>
      </c>
      <c r="C277" s="1850" t="s">
        <v>2423</v>
      </c>
      <c r="D277" s="1850" t="s">
        <v>2424</v>
      </c>
      <c r="E277" s="1850" t="s">
        <v>2425</v>
      </c>
      <c r="F277" s="1850" t="s">
        <v>2426</v>
      </c>
      <c r="G277" s="1850" t="s">
        <v>2427</v>
      </c>
      <c r="H277" s="1850" t="s">
        <v>22</v>
      </c>
      <c r="I277" s="1850" t="s">
        <v>853</v>
      </c>
    </row>
    <row customHeight="1" ht="11.25">
      <c r="A278" s="1850" t="s">
        <v>2245</v>
      </c>
      <c r="B278" s="1850" t="s">
        <v>16</v>
      </c>
      <c r="C278" s="1850" t="s">
        <v>2428</v>
      </c>
      <c r="D278" s="1850" t="s">
        <v>2429</v>
      </c>
      <c r="E278" s="1850" t="s">
        <v>2430</v>
      </c>
      <c r="F278" s="1850" t="s">
        <v>2426</v>
      </c>
      <c r="G278" s="1850" t="s">
        <v>2431</v>
      </c>
      <c r="H278" s="1850" t="s">
        <v>22</v>
      </c>
      <c r="I278" s="1850" t="s">
        <v>853</v>
      </c>
    </row>
    <row customHeight="1" ht="11.25">
      <c r="A279" s="1850" t="s">
        <v>2245</v>
      </c>
      <c r="B279" s="1850" t="s">
        <v>16</v>
      </c>
      <c r="C279" s="1850" t="s">
        <v>2435</v>
      </c>
      <c r="D279" s="1850" t="s">
        <v>2436</v>
      </c>
      <c r="E279" s="1850" t="s">
        <v>2437</v>
      </c>
      <c r="F279" s="1850" t="s">
        <v>2303</v>
      </c>
      <c r="G279" s="1850" t="s">
        <v>22</v>
      </c>
      <c r="H279" s="1850" t="s">
        <v>22</v>
      </c>
      <c r="I279" s="1850" t="s">
        <v>853</v>
      </c>
    </row>
    <row customHeight="1" ht="11.25">
      <c r="A280" s="1850" t="s">
        <v>2245</v>
      </c>
      <c r="B280" s="1850" t="s">
        <v>16</v>
      </c>
      <c r="C280" s="1850" t="s">
        <v>2438</v>
      </c>
      <c r="D280" s="1850" t="s">
        <v>2439</v>
      </c>
      <c r="E280" s="1850" t="s">
        <v>2440</v>
      </c>
      <c r="F280" s="1850" t="s">
        <v>51</v>
      </c>
      <c r="G280" s="1850" t="s">
        <v>2441</v>
      </c>
      <c r="H280" s="1850" t="s">
        <v>22</v>
      </c>
      <c r="I280" s="1850" t="s">
        <v>853</v>
      </c>
    </row>
    <row customHeight="1" ht="11.25">
      <c r="A281" s="1850" t="s">
        <v>2245</v>
      </c>
      <c r="B281" s="1850" t="s">
        <v>16</v>
      </c>
      <c r="C281" s="1850" t="s">
        <v>2442</v>
      </c>
      <c r="D281" s="1850" t="s">
        <v>2443</v>
      </c>
      <c r="E281" s="1850" t="s">
        <v>2444</v>
      </c>
      <c r="F281" s="1850" t="s">
        <v>51</v>
      </c>
      <c r="G281" s="1850" t="s">
        <v>2445</v>
      </c>
      <c r="H281" s="1850" t="s">
        <v>22</v>
      </c>
      <c r="I281" s="1850" t="s">
        <v>853</v>
      </c>
    </row>
    <row customHeight="1" ht="11.25">
      <c r="A282" s="1850" t="s">
        <v>2245</v>
      </c>
      <c r="B282" s="1850" t="s">
        <v>16</v>
      </c>
      <c r="C282" s="1850" t="s">
        <v>2454</v>
      </c>
      <c r="D282" s="1850" t="s">
        <v>2455</v>
      </c>
      <c r="E282" s="1850" t="s">
        <v>2456</v>
      </c>
      <c r="F282" s="1850" t="s">
        <v>2281</v>
      </c>
      <c r="G282" s="1850" t="s">
        <v>2457</v>
      </c>
      <c r="H282" s="1850" t="s">
        <v>22</v>
      </c>
      <c r="I282" s="1850" t="s">
        <v>853</v>
      </c>
    </row>
    <row customHeight="1" ht="11.25">
      <c r="A283" s="1850" t="s">
        <v>2245</v>
      </c>
      <c r="B283" s="1850" t="s">
        <v>16</v>
      </c>
      <c r="C283" s="1850" t="s">
        <v>2458</v>
      </c>
      <c r="D283" s="1850" t="s">
        <v>2459</v>
      </c>
      <c r="E283" s="1850" t="s">
        <v>2460</v>
      </c>
      <c r="F283" s="1850" t="s">
        <v>2461</v>
      </c>
      <c r="G283" s="1850" t="s">
        <v>22</v>
      </c>
      <c r="H283" s="1850" t="s">
        <v>22</v>
      </c>
      <c r="I283" s="1850" t="s">
        <v>853</v>
      </c>
    </row>
    <row customHeight="1" ht="11.25">
      <c r="A284" s="1850" t="s">
        <v>2245</v>
      </c>
      <c r="B284" s="1850" t="s">
        <v>16</v>
      </c>
      <c r="C284" s="1850" t="s">
        <v>2462</v>
      </c>
      <c r="D284" s="1850" t="s">
        <v>2463</v>
      </c>
      <c r="E284" s="1850" t="s">
        <v>2464</v>
      </c>
      <c r="F284" s="1850" t="s">
        <v>2404</v>
      </c>
      <c r="G284" s="1850" t="s">
        <v>22</v>
      </c>
      <c r="H284" s="1850" t="s">
        <v>22</v>
      </c>
      <c r="I284" s="1850" t="s">
        <v>853</v>
      </c>
    </row>
    <row customHeight="1" ht="11.25">
      <c r="A285" s="1850" t="s">
        <v>2245</v>
      </c>
      <c r="B285" s="1850" t="s">
        <v>16</v>
      </c>
      <c r="C285" s="1850" t="s">
        <v>2465</v>
      </c>
      <c r="D285" s="1850" t="s">
        <v>2466</v>
      </c>
      <c r="E285" s="1850" t="s">
        <v>2467</v>
      </c>
      <c r="F285" s="1850" t="s">
        <v>2468</v>
      </c>
      <c r="G285" s="1850" t="s">
        <v>22</v>
      </c>
      <c r="H285" s="1850" t="s">
        <v>22</v>
      </c>
      <c r="I285" s="1850" t="s">
        <v>853</v>
      </c>
    </row>
    <row customHeight="1" ht="11.25">
      <c r="A286" s="1850" t="s">
        <v>2245</v>
      </c>
      <c r="B286" s="1850" t="s">
        <v>16</v>
      </c>
      <c r="C286" s="1850" t="s">
        <v>2469</v>
      </c>
      <c r="D286" s="1850" t="s">
        <v>2470</v>
      </c>
      <c r="E286" s="1850" t="s">
        <v>2471</v>
      </c>
      <c r="F286" s="1850" t="s">
        <v>2404</v>
      </c>
      <c r="G286" s="1850" t="s">
        <v>22</v>
      </c>
      <c r="H286" s="1850" t="s">
        <v>22</v>
      </c>
      <c r="I286" s="1850" t="s">
        <v>853</v>
      </c>
    </row>
    <row customHeight="1" ht="11.25">
      <c r="A287" s="1850" t="s">
        <v>2245</v>
      </c>
      <c r="B287" s="1850" t="s">
        <v>16</v>
      </c>
      <c r="C287" s="1850" t="s">
        <v>2472</v>
      </c>
      <c r="D287" s="1850" t="s">
        <v>2473</v>
      </c>
      <c r="E287" s="1850" t="s">
        <v>2474</v>
      </c>
      <c r="F287" s="1850" t="s">
        <v>2475</v>
      </c>
      <c r="G287" s="1850" t="s">
        <v>22</v>
      </c>
      <c r="H287" s="1850" t="s">
        <v>22</v>
      </c>
      <c r="I287" s="1850" t="s">
        <v>853</v>
      </c>
    </row>
    <row customHeight="1" ht="11.25">
      <c r="A288" s="1850" t="s">
        <v>2245</v>
      </c>
      <c r="B288" s="1850" t="s">
        <v>16</v>
      </c>
      <c r="C288" s="1850" t="s">
        <v>2476</v>
      </c>
      <c r="D288" s="1850" t="s">
        <v>2477</v>
      </c>
      <c r="E288" s="1850" t="s">
        <v>2478</v>
      </c>
      <c r="F288" s="1850" t="s">
        <v>2253</v>
      </c>
      <c r="G288" s="1850" t="s">
        <v>2479</v>
      </c>
      <c r="H288" s="1850" t="s">
        <v>22</v>
      </c>
      <c r="I288" s="1850" t="s">
        <v>853</v>
      </c>
    </row>
    <row customHeight="1" ht="11.25">
      <c r="A289" s="1850" t="s">
        <v>2245</v>
      </c>
      <c r="B289" s="1850" t="s">
        <v>16</v>
      </c>
      <c r="C289" s="1850" t="s">
        <v>2480</v>
      </c>
      <c r="D289" s="1850" t="s">
        <v>2481</v>
      </c>
      <c r="E289" s="1850" t="s">
        <v>2482</v>
      </c>
      <c r="F289" s="1850" t="s">
        <v>2253</v>
      </c>
      <c r="G289" s="1850" t="s">
        <v>22</v>
      </c>
      <c r="H289" s="1850" t="s">
        <v>22</v>
      </c>
      <c r="I289" s="1850" t="s">
        <v>853</v>
      </c>
    </row>
    <row customHeight="1" ht="11.25">
      <c r="A290" s="1850" t="s">
        <v>2245</v>
      </c>
      <c r="B290" s="1850" t="s">
        <v>16</v>
      </c>
      <c r="C290" s="1850" t="s">
        <v>2483</v>
      </c>
      <c r="D290" s="1850" t="s">
        <v>2484</v>
      </c>
      <c r="E290" s="1850" t="s">
        <v>2485</v>
      </c>
      <c r="F290" s="1850" t="s">
        <v>2486</v>
      </c>
      <c r="G290" s="1850" t="s">
        <v>22</v>
      </c>
      <c r="H290" s="1850" t="s">
        <v>22</v>
      </c>
      <c r="I290" s="1850" t="s">
        <v>853</v>
      </c>
    </row>
    <row customHeight="1" ht="11.25">
      <c r="A291" s="1850" t="s">
        <v>2245</v>
      </c>
      <c r="B291" s="1850" t="s">
        <v>16</v>
      </c>
      <c r="C291" s="1850" t="s">
        <v>2487</v>
      </c>
      <c r="D291" s="1850" t="s">
        <v>2488</v>
      </c>
      <c r="E291" s="1850" t="s">
        <v>2489</v>
      </c>
      <c r="F291" s="1850" t="s">
        <v>2253</v>
      </c>
      <c r="G291" s="1850" t="s">
        <v>2490</v>
      </c>
      <c r="H291" s="1850" t="s">
        <v>22</v>
      </c>
      <c r="I291" s="1850" t="s">
        <v>853</v>
      </c>
    </row>
    <row customHeight="1" ht="11.25">
      <c r="A292" s="1850" t="s">
        <v>2245</v>
      </c>
      <c r="B292" s="1850" t="s">
        <v>16</v>
      </c>
      <c r="C292" s="1850" t="s">
        <v>2495</v>
      </c>
      <c r="D292" s="1850" t="s">
        <v>2496</v>
      </c>
      <c r="E292" s="1850" t="s">
        <v>2497</v>
      </c>
      <c r="F292" s="1850" t="s">
        <v>2253</v>
      </c>
      <c r="G292" s="1850" t="s">
        <v>2490</v>
      </c>
      <c r="H292" s="1850" t="s">
        <v>22</v>
      </c>
      <c r="I292" s="1850" t="s">
        <v>853</v>
      </c>
    </row>
    <row customHeight="1" ht="11.25">
      <c r="A293" s="1850" t="s">
        <v>2245</v>
      </c>
      <c r="B293" s="1850" t="s">
        <v>16</v>
      </c>
      <c r="C293" s="1850" t="s">
        <v>2498</v>
      </c>
      <c r="D293" s="1850" t="s">
        <v>2499</v>
      </c>
      <c r="E293" s="1850" t="s">
        <v>2500</v>
      </c>
      <c r="F293" s="1850" t="s">
        <v>2303</v>
      </c>
      <c r="G293" s="1850" t="s">
        <v>2501</v>
      </c>
      <c r="H293" s="1850" t="s">
        <v>22</v>
      </c>
      <c r="I293" s="1850" t="s">
        <v>853</v>
      </c>
    </row>
    <row customHeight="1" ht="11.25">
      <c r="A294" s="1850" t="s">
        <v>2245</v>
      </c>
      <c r="B294" s="1850" t="s">
        <v>16</v>
      </c>
      <c r="C294" s="1850" t="s">
        <v>2502</v>
      </c>
      <c r="D294" s="1850" t="s">
        <v>2503</v>
      </c>
      <c r="E294" s="1850" t="s">
        <v>2504</v>
      </c>
      <c r="F294" s="1850" t="s">
        <v>2273</v>
      </c>
      <c r="G294" s="1850" t="s">
        <v>2505</v>
      </c>
      <c r="H294" s="1850" t="s">
        <v>22</v>
      </c>
      <c r="I294" s="1850" t="s">
        <v>853</v>
      </c>
    </row>
    <row customHeight="1" ht="11.25">
      <c r="A295" s="1850" t="s">
        <v>2245</v>
      </c>
      <c r="B295" s="1850" t="s">
        <v>16</v>
      </c>
      <c r="C295" s="1850" t="s">
        <v>2506</v>
      </c>
      <c r="D295" s="1850" t="s">
        <v>2507</v>
      </c>
      <c r="E295" s="1850" t="s">
        <v>2508</v>
      </c>
      <c r="F295" s="1850" t="s">
        <v>2253</v>
      </c>
      <c r="G295" s="1850" t="s">
        <v>2509</v>
      </c>
      <c r="H295" s="1850" t="s">
        <v>22</v>
      </c>
      <c r="I295" s="1850" t="s">
        <v>853</v>
      </c>
    </row>
    <row customHeight="1" ht="11.25">
      <c r="A296" s="1850" t="s">
        <v>2245</v>
      </c>
      <c r="B296" s="1850" t="s">
        <v>16</v>
      </c>
      <c r="C296" s="1850" t="s">
        <v>2510</v>
      </c>
      <c r="D296" s="1850" t="s">
        <v>2511</v>
      </c>
      <c r="E296" s="1850" t="s">
        <v>2512</v>
      </c>
      <c r="F296" s="1850" t="s">
        <v>2468</v>
      </c>
      <c r="G296" s="1850" t="s">
        <v>22</v>
      </c>
      <c r="H296" s="1850" t="s">
        <v>22</v>
      </c>
      <c r="I296" s="1850" t="s">
        <v>853</v>
      </c>
    </row>
    <row customHeight="1" ht="11.25">
      <c r="A297" s="1850" t="s">
        <v>2245</v>
      </c>
      <c r="B297" s="1850" t="s">
        <v>16</v>
      </c>
      <c r="C297" s="1850" t="s">
        <v>2527</v>
      </c>
      <c r="D297" s="1850" t="s">
        <v>2528</v>
      </c>
      <c r="E297" s="1850" t="s">
        <v>2529</v>
      </c>
      <c r="F297" s="1850" t="s">
        <v>2409</v>
      </c>
      <c r="G297" s="1850" t="s">
        <v>22</v>
      </c>
      <c r="H297" s="1850" t="s">
        <v>22</v>
      </c>
      <c r="I297" s="1850" t="s">
        <v>853</v>
      </c>
    </row>
    <row customHeight="1" ht="11.25">
      <c r="A298" s="1850" t="s">
        <v>2245</v>
      </c>
      <c r="B298" s="1850" t="s">
        <v>16</v>
      </c>
      <c r="C298" s="1850" t="s">
        <v>2900</v>
      </c>
      <c r="D298" s="1850" t="s">
        <v>2901</v>
      </c>
      <c r="E298" s="1850" t="s">
        <v>2373</v>
      </c>
      <c r="F298" s="1850" t="s">
        <v>2902</v>
      </c>
      <c r="G298" s="1850" t="s">
        <v>22</v>
      </c>
      <c r="H298" s="1850" t="s">
        <v>22</v>
      </c>
      <c r="I298" s="1850" t="s">
        <v>853</v>
      </c>
    </row>
    <row customHeight="1" ht="11.25">
      <c r="A299" s="1850" t="s">
        <v>2245</v>
      </c>
      <c r="B299" s="1850" t="s">
        <v>16</v>
      </c>
      <c r="C299" s="1850" t="s">
        <v>2903</v>
      </c>
      <c r="D299" s="1850" t="s">
        <v>2904</v>
      </c>
      <c r="E299" s="1850" t="s">
        <v>2905</v>
      </c>
      <c r="F299" s="1850" t="s">
        <v>2307</v>
      </c>
      <c r="G299" s="1850" t="s">
        <v>2906</v>
      </c>
      <c r="H299" s="1850" t="s">
        <v>22</v>
      </c>
      <c r="I299" s="1850" t="s">
        <v>853</v>
      </c>
    </row>
    <row customHeight="1" ht="11.25">
      <c r="A300" s="1850" t="s">
        <v>2245</v>
      </c>
      <c r="B300" s="1850" t="s">
        <v>16</v>
      </c>
      <c r="C300" s="1850" t="s">
        <v>2540</v>
      </c>
      <c r="D300" s="1850" t="s">
        <v>2541</v>
      </c>
      <c r="E300" s="1850" t="s">
        <v>2542</v>
      </c>
      <c r="F300" s="1850" t="s">
        <v>2486</v>
      </c>
      <c r="G300" s="1850" t="s">
        <v>2543</v>
      </c>
      <c r="H300" s="1850" t="s">
        <v>22</v>
      </c>
      <c r="I300" s="1850" t="s">
        <v>853</v>
      </c>
    </row>
    <row customHeight="1" ht="11.25">
      <c r="A301" s="1850" t="s">
        <v>2245</v>
      </c>
      <c r="B301" s="1850" t="s">
        <v>16</v>
      </c>
      <c r="C301" s="1850" t="s">
        <v>2544</v>
      </c>
      <c r="D301" s="1850" t="s">
        <v>2545</v>
      </c>
      <c r="E301" s="1850" t="s">
        <v>2546</v>
      </c>
      <c r="F301" s="1850" t="s">
        <v>2547</v>
      </c>
      <c r="G301" s="1850" t="s">
        <v>2548</v>
      </c>
      <c r="H301" s="1850" t="s">
        <v>22</v>
      </c>
      <c r="I301" s="1850" t="s">
        <v>853</v>
      </c>
    </row>
    <row customHeight="1" ht="11.25">
      <c r="A302" s="1850" t="s">
        <v>2245</v>
      </c>
      <c r="B302" s="1850" t="s">
        <v>16</v>
      </c>
      <c r="C302" s="1850" t="s">
        <v>2549</v>
      </c>
      <c r="D302" s="1850" t="s">
        <v>2545</v>
      </c>
      <c r="E302" s="1850" t="s">
        <v>2546</v>
      </c>
      <c r="F302" s="1850" t="s">
        <v>2550</v>
      </c>
      <c r="G302" s="1850" t="s">
        <v>22</v>
      </c>
      <c r="H302" s="1850" t="s">
        <v>22</v>
      </c>
      <c r="I302" s="1850" t="s">
        <v>853</v>
      </c>
    </row>
    <row customHeight="1" ht="11.25">
      <c r="A303" s="1850" t="s">
        <v>2245</v>
      </c>
      <c r="B303" s="1850" t="s">
        <v>16</v>
      </c>
      <c r="C303" s="1850" t="s">
        <v>2554</v>
      </c>
      <c r="D303" s="1850" t="s">
        <v>2555</v>
      </c>
      <c r="E303" s="1850" t="s">
        <v>2248</v>
      </c>
      <c r="F303" s="1850" t="s">
        <v>2556</v>
      </c>
      <c r="G303" s="1850" t="s">
        <v>22</v>
      </c>
      <c r="H303" s="1850" t="s">
        <v>22</v>
      </c>
      <c r="I303" s="1850" t="s">
        <v>853</v>
      </c>
    </row>
    <row customHeight="1" ht="11.25">
      <c r="A304" s="1850" t="s">
        <v>2245</v>
      </c>
      <c r="B304" s="1850" t="s">
        <v>16</v>
      </c>
      <c r="C304" s="1850" t="s">
        <v>2557</v>
      </c>
      <c r="D304" s="1850" t="s">
        <v>2558</v>
      </c>
      <c r="E304" s="1850" t="s">
        <v>2248</v>
      </c>
      <c r="F304" s="1850" t="s">
        <v>2559</v>
      </c>
      <c r="G304" s="1850" t="s">
        <v>22</v>
      </c>
      <c r="H304" s="1850" t="s">
        <v>22</v>
      </c>
      <c r="I304" s="1850" t="s">
        <v>853</v>
      </c>
    </row>
    <row customHeight="1" ht="11.25">
      <c r="A305" s="1850" t="s">
        <v>2245</v>
      </c>
      <c r="B305" s="1850" t="s">
        <v>16</v>
      </c>
      <c r="C305" s="1850" t="s">
        <v>2560</v>
      </c>
      <c r="D305" s="1850" t="s">
        <v>2561</v>
      </c>
      <c r="E305" s="1850" t="s">
        <v>2248</v>
      </c>
      <c r="F305" s="1850" t="s">
        <v>2562</v>
      </c>
      <c r="G305" s="1850" t="s">
        <v>22</v>
      </c>
      <c r="H305" s="1850" t="s">
        <v>22</v>
      </c>
      <c r="I305" s="1850" t="s">
        <v>853</v>
      </c>
    </row>
    <row customHeight="1" ht="11.25">
      <c r="A306" s="1850" t="s">
        <v>2245</v>
      </c>
      <c r="B306" s="1850" t="s">
        <v>16</v>
      </c>
      <c r="C306" s="1850" t="s">
        <v>2563</v>
      </c>
      <c r="D306" s="1850" t="s">
        <v>2564</v>
      </c>
      <c r="E306" s="1850" t="s">
        <v>2248</v>
      </c>
      <c r="F306" s="1850" t="s">
        <v>2565</v>
      </c>
      <c r="G306" s="1850" t="s">
        <v>22</v>
      </c>
      <c r="H306" s="1850" t="s">
        <v>22</v>
      </c>
      <c r="I306" s="1850" t="s">
        <v>853</v>
      </c>
    </row>
    <row customHeight="1" ht="11.25">
      <c r="A307" s="1850" t="s">
        <v>2245</v>
      </c>
      <c r="B307" s="1850" t="s">
        <v>16</v>
      </c>
      <c r="C307" s="1850" t="s">
        <v>2566</v>
      </c>
      <c r="D307" s="1850" t="s">
        <v>2567</v>
      </c>
      <c r="E307" s="1850" t="s">
        <v>2248</v>
      </c>
      <c r="F307" s="1850" t="s">
        <v>2568</v>
      </c>
      <c r="G307" s="1850" t="s">
        <v>22</v>
      </c>
      <c r="H307" s="1850" t="s">
        <v>22</v>
      </c>
      <c r="I307" s="1850" t="s">
        <v>853</v>
      </c>
    </row>
    <row customHeight="1" ht="11.25">
      <c r="A308" s="1850" t="s">
        <v>2245</v>
      </c>
      <c r="B308" s="1850" t="s">
        <v>16</v>
      </c>
      <c r="C308" s="1850" t="s">
        <v>2569</v>
      </c>
      <c r="D308" s="1850" t="s">
        <v>2570</v>
      </c>
      <c r="E308" s="1850" t="s">
        <v>2248</v>
      </c>
      <c r="F308" s="1850" t="s">
        <v>2571</v>
      </c>
      <c r="G308" s="1850" t="s">
        <v>22</v>
      </c>
      <c r="H308" s="1850" t="s">
        <v>22</v>
      </c>
      <c r="I308" s="1850" t="s">
        <v>853</v>
      </c>
    </row>
    <row customHeight="1" ht="11.25">
      <c r="A309" s="1850" t="s">
        <v>2245</v>
      </c>
      <c r="B309" s="1850" t="s">
        <v>16</v>
      </c>
      <c r="C309" s="1850" t="s">
        <v>2572</v>
      </c>
      <c r="D309" s="1850" t="s">
        <v>2573</v>
      </c>
      <c r="E309" s="1850" t="s">
        <v>2248</v>
      </c>
      <c r="F309" s="1850" t="s">
        <v>2574</v>
      </c>
      <c r="G309" s="1850" t="s">
        <v>22</v>
      </c>
      <c r="H309" s="1850" t="s">
        <v>22</v>
      </c>
      <c r="I309" s="1850" t="s">
        <v>853</v>
      </c>
    </row>
    <row customHeight="1" ht="11.25">
      <c r="A310" s="1850" t="s">
        <v>2245</v>
      </c>
      <c r="B310" s="1850" t="s">
        <v>16</v>
      </c>
      <c r="C310" s="1850" t="s">
        <v>2575</v>
      </c>
      <c r="D310" s="1850" t="s">
        <v>2576</v>
      </c>
      <c r="E310" s="1850" t="s">
        <v>2248</v>
      </c>
      <c r="F310" s="1850" t="s">
        <v>2577</v>
      </c>
      <c r="G310" s="1850" t="s">
        <v>22</v>
      </c>
      <c r="H310" s="1850" t="s">
        <v>22</v>
      </c>
      <c r="I310" s="1850" t="s">
        <v>853</v>
      </c>
    </row>
    <row customHeight="1" ht="11.25">
      <c r="A311" s="1850" t="s">
        <v>2245</v>
      </c>
      <c r="B311" s="1850" t="s">
        <v>16</v>
      </c>
      <c r="C311" s="1850" t="s">
        <v>2578</v>
      </c>
      <c r="D311" s="1850" t="s">
        <v>2579</v>
      </c>
      <c r="E311" s="1850" t="s">
        <v>2248</v>
      </c>
      <c r="F311" s="1850" t="s">
        <v>2580</v>
      </c>
      <c r="G311" s="1850" t="s">
        <v>22</v>
      </c>
      <c r="H311" s="1850" t="s">
        <v>22</v>
      </c>
      <c r="I311" s="1850" t="s">
        <v>853</v>
      </c>
    </row>
    <row customHeight="1" ht="11.25">
      <c r="A312" s="1850" t="s">
        <v>2245</v>
      </c>
      <c r="B312" s="1850" t="s">
        <v>16</v>
      </c>
      <c r="C312" s="1850" t="s">
        <v>2581</v>
      </c>
      <c r="D312" s="1850" t="s">
        <v>2582</v>
      </c>
      <c r="E312" s="1850" t="s">
        <v>2583</v>
      </c>
      <c r="F312" s="1850" t="s">
        <v>2584</v>
      </c>
      <c r="G312" s="1850" t="s">
        <v>22</v>
      </c>
      <c r="H312" s="1850" t="s">
        <v>22</v>
      </c>
      <c r="I312" s="1850" t="s">
        <v>853</v>
      </c>
    </row>
    <row customHeight="1" ht="11.25">
      <c r="A313" s="1850" t="s">
        <v>2245</v>
      </c>
      <c r="B313" s="1850" t="s">
        <v>16</v>
      </c>
      <c r="C313" s="1850" t="s">
        <v>2585</v>
      </c>
      <c r="D313" s="1850" t="s">
        <v>2586</v>
      </c>
      <c r="E313" s="1850" t="s">
        <v>2583</v>
      </c>
      <c r="F313" s="1850" t="s">
        <v>2587</v>
      </c>
      <c r="G313" s="1850" t="s">
        <v>22</v>
      </c>
      <c r="H313" s="1850" t="s">
        <v>22</v>
      </c>
      <c r="I313" s="1850" t="s">
        <v>853</v>
      </c>
    </row>
    <row customHeight="1" ht="11.25">
      <c r="A314" s="1850" t="s">
        <v>2245</v>
      </c>
      <c r="B314" s="1850" t="s">
        <v>16</v>
      </c>
      <c r="C314" s="1850" t="s">
        <v>2588</v>
      </c>
      <c r="D314" s="1850" t="s">
        <v>2589</v>
      </c>
      <c r="E314" s="1850" t="s">
        <v>2583</v>
      </c>
      <c r="F314" s="1850" t="s">
        <v>2590</v>
      </c>
      <c r="G314" s="1850" t="s">
        <v>22</v>
      </c>
      <c r="H314" s="1850" t="s">
        <v>22</v>
      </c>
      <c r="I314" s="1850" t="s">
        <v>853</v>
      </c>
    </row>
    <row customHeight="1" ht="11.25">
      <c r="A315" s="1850" t="s">
        <v>2245</v>
      </c>
      <c r="B315" s="1850" t="s">
        <v>16</v>
      </c>
      <c r="C315" s="1850" t="s">
        <v>2591</v>
      </c>
      <c r="D315" s="1850" t="s">
        <v>2592</v>
      </c>
      <c r="E315" s="1850" t="s">
        <v>2593</v>
      </c>
      <c r="F315" s="1850" t="s">
        <v>2594</v>
      </c>
      <c r="G315" s="1850" t="s">
        <v>2595</v>
      </c>
      <c r="H315" s="1850" t="s">
        <v>22</v>
      </c>
      <c r="I315" s="1850" t="s">
        <v>853</v>
      </c>
    </row>
    <row customHeight="1" ht="11.25">
      <c r="A316" s="1850" t="s">
        <v>2245</v>
      </c>
      <c r="B316" s="1850" t="s">
        <v>16</v>
      </c>
      <c r="C316" s="1850" t="s">
        <v>2596</v>
      </c>
      <c r="D316" s="1850" t="s">
        <v>2597</v>
      </c>
      <c r="E316" s="1850" t="s">
        <v>2598</v>
      </c>
      <c r="F316" s="1850" t="s">
        <v>2281</v>
      </c>
      <c r="G316" s="1850" t="s">
        <v>22</v>
      </c>
      <c r="H316" s="1850" t="s">
        <v>22</v>
      </c>
      <c r="I316" s="1850" t="s">
        <v>853</v>
      </c>
    </row>
    <row customHeight="1" ht="11.25">
      <c r="A317" s="1850" t="s">
        <v>2245</v>
      </c>
      <c r="B317" s="1850" t="s">
        <v>16</v>
      </c>
      <c r="C317" s="1850" t="s">
        <v>2602</v>
      </c>
      <c r="D317" s="1850" t="s">
        <v>2603</v>
      </c>
      <c r="E317" s="1850" t="s">
        <v>2604</v>
      </c>
      <c r="F317" s="1850" t="s">
        <v>2594</v>
      </c>
      <c r="G317" s="1850" t="s">
        <v>2595</v>
      </c>
      <c r="H317" s="1850" t="s">
        <v>22</v>
      </c>
      <c r="I317" s="1850" t="s">
        <v>853</v>
      </c>
    </row>
    <row customHeight="1" ht="11.25">
      <c r="A318" s="1850" t="s">
        <v>2245</v>
      </c>
      <c r="B318" s="1850" t="s">
        <v>16</v>
      </c>
      <c r="C318" s="1850" t="s">
        <v>2605</v>
      </c>
      <c r="D318" s="1850" t="s">
        <v>2606</v>
      </c>
      <c r="E318" s="1850" t="s">
        <v>2256</v>
      </c>
      <c r="F318" s="1850" t="s">
        <v>2607</v>
      </c>
      <c r="G318" s="1850" t="s">
        <v>22</v>
      </c>
      <c r="H318" s="1850" t="s">
        <v>22</v>
      </c>
      <c r="I318" s="1850" t="s">
        <v>853</v>
      </c>
    </row>
    <row customHeight="1" ht="11.25">
      <c r="A319" s="1850" t="s">
        <v>2245</v>
      </c>
      <c r="B319" s="1850" t="s">
        <v>16</v>
      </c>
      <c r="C319" s="1850" t="s">
        <v>2907</v>
      </c>
      <c r="D319" s="1850" t="s">
        <v>2908</v>
      </c>
      <c r="E319" s="1850" t="s">
        <v>2256</v>
      </c>
      <c r="F319" s="1850" t="s">
        <v>2909</v>
      </c>
      <c r="G319" s="1850" t="s">
        <v>22</v>
      </c>
      <c r="H319" s="1850" t="s">
        <v>22</v>
      </c>
      <c r="I319" s="1850" t="s">
        <v>853</v>
      </c>
    </row>
    <row customHeight="1" ht="11.25">
      <c r="A320" s="1850" t="s">
        <v>2245</v>
      </c>
      <c r="B320" s="1850" t="s">
        <v>16</v>
      </c>
      <c r="C320" s="1850" t="s">
        <v>2610</v>
      </c>
      <c r="D320" s="1850" t="s">
        <v>2611</v>
      </c>
      <c r="E320" s="1850" t="s">
        <v>2612</v>
      </c>
      <c r="F320" s="1850" t="s">
        <v>2613</v>
      </c>
      <c r="G320" s="1850" t="s">
        <v>22</v>
      </c>
      <c r="H320" s="1850" t="s">
        <v>22</v>
      </c>
      <c r="I320" s="1850" t="s">
        <v>853</v>
      </c>
    </row>
    <row customHeight="1" ht="11.25">
      <c r="A321" s="1850" t="s">
        <v>2245</v>
      </c>
      <c r="B321" s="1850" t="s">
        <v>16</v>
      </c>
      <c r="C321" s="1850" t="s">
        <v>2614</v>
      </c>
      <c r="D321" s="1850" t="s">
        <v>2611</v>
      </c>
      <c r="E321" s="1850" t="s">
        <v>2612</v>
      </c>
      <c r="F321" s="1850" t="s">
        <v>2615</v>
      </c>
      <c r="G321" s="1850" t="s">
        <v>2616</v>
      </c>
      <c r="H321" s="1850" t="s">
        <v>22</v>
      </c>
      <c r="I321" s="1850" t="s">
        <v>853</v>
      </c>
    </row>
    <row customHeight="1" ht="11.25">
      <c r="A322" s="1850" t="s">
        <v>2245</v>
      </c>
      <c r="B322" s="1850" t="s">
        <v>16</v>
      </c>
      <c r="C322" s="1850" t="s">
        <v>2910</v>
      </c>
      <c r="D322" s="1850" t="s">
        <v>2911</v>
      </c>
      <c r="E322" s="1850" t="s">
        <v>2912</v>
      </c>
      <c r="F322" s="1850" t="s">
        <v>2286</v>
      </c>
      <c r="G322" s="1850" t="s">
        <v>22</v>
      </c>
      <c r="H322" s="1850" t="s">
        <v>22</v>
      </c>
      <c r="I322" s="1850" t="s">
        <v>853</v>
      </c>
    </row>
    <row customHeight="1" ht="11.25">
      <c r="A323" s="1850" t="s">
        <v>2245</v>
      </c>
      <c r="B323" s="1850" t="s">
        <v>16</v>
      </c>
      <c r="C323" s="1850" t="s">
        <v>2621</v>
      </c>
      <c r="D323" s="1850" t="s">
        <v>2622</v>
      </c>
      <c r="E323" s="1850" t="s">
        <v>2623</v>
      </c>
      <c r="F323" s="1850" t="s">
        <v>2303</v>
      </c>
      <c r="G323" s="1850" t="s">
        <v>22</v>
      </c>
      <c r="H323" s="1850" t="s">
        <v>22</v>
      </c>
      <c r="I323" s="1850" t="s">
        <v>853</v>
      </c>
    </row>
    <row customHeight="1" ht="11.25">
      <c r="A324" s="1850" t="s">
        <v>2245</v>
      </c>
      <c r="B324" s="1850" t="s">
        <v>16</v>
      </c>
      <c r="C324" s="1850" t="s">
        <v>2624</v>
      </c>
      <c r="D324" s="1850" t="s">
        <v>2625</v>
      </c>
      <c r="E324" s="1850" t="s">
        <v>2626</v>
      </c>
      <c r="F324" s="1850" t="s">
        <v>2292</v>
      </c>
      <c r="G324" s="1850" t="s">
        <v>22</v>
      </c>
      <c r="H324" s="1850" t="s">
        <v>22</v>
      </c>
      <c r="I324" s="1850" t="s">
        <v>853</v>
      </c>
    </row>
    <row customHeight="1" ht="11.25">
      <c r="A325" s="1850" t="s">
        <v>2245</v>
      </c>
      <c r="B325" s="1850" t="s">
        <v>16</v>
      </c>
      <c r="C325" s="1850" t="s">
        <v>2627</v>
      </c>
      <c r="D325" s="1850" t="s">
        <v>2628</v>
      </c>
      <c r="E325" s="1850" t="s">
        <v>2629</v>
      </c>
      <c r="F325" s="1850" t="s">
        <v>2339</v>
      </c>
      <c r="G325" s="1850" t="s">
        <v>22</v>
      </c>
      <c r="H325" s="1850" t="s">
        <v>22</v>
      </c>
      <c r="I325" s="1850" t="s">
        <v>853</v>
      </c>
    </row>
    <row customHeight="1" ht="11.25">
      <c r="A326" s="1850" t="s">
        <v>2245</v>
      </c>
      <c r="B326" s="1850" t="s">
        <v>16</v>
      </c>
      <c r="C326" s="1850" t="s">
        <v>2913</v>
      </c>
      <c r="D326" s="1850" t="s">
        <v>2914</v>
      </c>
      <c r="E326" s="1850" t="s">
        <v>2915</v>
      </c>
      <c r="F326" s="1850" t="s">
        <v>51</v>
      </c>
      <c r="G326" s="1850" t="s">
        <v>22</v>
      </c>
      <c r="H326" s="1850" t="s">
        <v>22</v>
      </c>
      <c r="I326" s="1850" t="s">
        <v>853</v>
      </c>
    </row>
    <row customHeight="1" ht="11.25">
      <c r="A327" s="1850" t="s">
        <v>2245</v>
      </c>
      <c r="B327" s="1850" t="s">
        <v>16</v>
      </c>
      <c r="C327" s="1850" t="s">
        <v>2636</v>
      </c>
      <c r="D327" s="1850" t="s">
        <v>2637</v>
      </c>
      <c r="E327" s="1850" t="s">
        <v>2638</v>
      </c>
      <c r="F327" s="1850" t="s">
        <v>2253</v>
      </c>
      <c r="G327" s="1850" t="s">
        <v>2639</v>
      </c>
      <c r="H327" s="1850" t="s">
        <v>22</v>
      </c>
      <c r="I327" s="1850" t="s">
        <v>853</v>
      </c>
    </row>
    <row customHeight="1" ht="11.25">
      <c r="A328" s="1850" t="s">
        <v>2245</v>
      </c>
      <c r="B328" s="1850" t="s">
        <v>16</v>
      </c>
      <c r="C328" s="1850" t="s">
        <v>2640</v>
      </c>
      <c r="D328" s="1850" t="s">
        <v>2641</v>
      </c>
      <c r="E328" s="1850" t="s">
        <v>2642</v>
      </c>
      <c r="F328" s="1850" t="s">
        <v>2643</v>
      </c>
      <c r="G328" s="1850" t="s">
        <v>22</v>
      </c>
      <c r="H328" s="1850" t="s">
        <v>22</v>
      </c>
      <c r="I328" s="1850" t="s">
        <v>853</v>
      </c>
    </row>
    <row customHeight="1" ht="11.25">
      <c r="A329" s="1850" t="s">
        <v>2245</v>
      </c>
      <c r="B329" s="1850" t="s">
        <v>16</v>
      </c>
      <c r="C329" s="1850" t="s">
        <v>2644</v>
      </c>
      <c r="D329" s="1850" t="s">
        <v>2645</v>
      </c>
      <c r="E329" s="1850" t="s">
        <v>2646</v>
      </c>
      <c r="F329" s="1850" t="s">
        <v>2286</v>
      </c>
      <c r="G329" s="1850" t="s">
        <v>2647</v>
      </c>
      <c r="H329" s="1850" t="s">
        <v>22</v>
      </c>
      <c r="I329" s="1850" t="s">
        <v>853</v>
      </c>
    </row>
    <row customHeight="1" ht="11.25">
      <c r="A330" s="1850" t="s">
        <v>2245</v>
      </c>
      <c r="B330" s="1850" t="s">
        <v>16</v>
      </c>
      <c r="C330" s="1850" t="s">
        <v>2648</v>
      </c>
      <c r="D330" s="1850" t="s">
        <v>2649</v>
      </c>
      <c r="E330" s="1850" t="s">
        <v>2650</v>
      </c>
      <c r="F330" s="1850" t="s">
        <v>2461</v>
      </c>
      <c r="G330" s="1850" t="s">
        <v>22</v>
      </c>
      <c r="H330" s="1850" t="s">
        <v>22</v>
      </c>
      <c r="I330" s="1850" t="s">
        <v>853</v>
      </c>
    </row>
    <row customHeight="1" ht="11.25">
      <c r="A331" s="1850" t="s">
        <v>2245</v>
      </c>
      <c r="B331" s="1850" t="s">
        <v>16</v>
      </c>
      <c r="C331" s="1850" t="s">
        <v>2916</v>
      </c>
      <c r="D331" s="1850" t="s">
        <v>2917</v>
      </c>
      <c r="E331" s="1850" t="s">
        <v>2918</v>
      </c>
      <c r="F331" s="1850" t="s">
        <v>2303</v>
      </c>
      <c r="G331" s="1850" t="s">
        <v>22</v>
      </c>
      <c r="H331" s="1850" t="s">
        <v>22</v>
      </c>
      <c r="I331" s="1850" t="s">
        <v>853</v>
      </c>
    </row>
    <row customHeight="1" ht="11.25">
      <c r="A332" s="1850" t="s">
        <v>2245</v>
      </c>
      <c r="B332" s="1850" t="s">
        <v>16</v>
      </c>
      <c r="C332" s="1850" t="s">
        <v>2661</v>
      </c>
      <c r="D332" s="1850" t="s">
        <v>2662</v>
      </c>
      <c r="E332" s="1850" t="s">
        <v>2663</v>
      </c>
      <c r="F332" s="1850" t="s">
        <v>2461</v>
      </c>
      <c r="G332" s="1850" t="s">
        <v>22</v>
      </c>
      <c r="H332" s="1850" t="s">
        <v>22</v>
      </c>
      <c r="I332" s="1850" t="s">
        <v>853</v>
      </c>
    </row>
    <row customHeight="1" ht="11.25">
      <c r="A333" s="1850" t="s">
        <v>2245</v>
      </c>
      <c r="B333" s="1850" t="s">
        <v>16</v>
      </c>
      <c r="C333" s="1850" t="s">
        <v>2664</v>
      </c>
      <c r="D333" s="1850" t="s">
        <v>2665</v>
      </c>
      <c r="E333" s="1850" t="s">
        <v>2666</v>
      </c>
      <c r="F333" s="1850" t="s">
        <v>2643</v>
      </c>
      <c r="G333" s="1850" t="s">
        <v>22</v>
      </c>
      <c r="H333" s="1850" t="s">
        <v>22</v>
      </c>
      <c r="I333" s="1850" t="s">
        <v>853</v>
      </c>
    </row>
    <row customHeight="1" ht="11.25">
      <c r="A334" s="1850" t="s">
        <v>2245</v>
      </c>
      <c r="B334" s="1850" t="s">
        <v>16</v>
      </c>
      <c r="C334" s="1850" t="s">
        <v>2667</v>
      </c>
      <c r="D334" s="1850" t="s">
        <v>2668</v>
      </c>
      <c r="E334" s="1850" t="s">
        <v>2669</v>
      </c>
      <c r="F334" s="1850" t="s">
        <v>2350</v>
      </c>
      <c r="G334" s="1850" t="s">
        <v>2670</v>
      </c>
      <c r="H334" s="1850" t="s">
        <v>22</v>
      </c>
      <c r="I334" s="1850" t="s">
        <v>853</v>
      </c>
    </row>
    <row customHeight="1" ht="11.25">
      <c r="A335" s="1850" t="s">
        <v>2245</v>
      </c>
      <c r="B335" s="1850" t="s">
        <v>16</v>
      </c>
      <c r="C335" s="1850" t="s">
        <v>2677</v>
      </c>
      <c r="D335" s="1850" t="s">
        <v>2678</v>
      </c>
      <c r="E335" s="1850" t="s">
        <v>2679</v>
      </c>
      <c r="F335" s="1850" t="s">
        <v>2680</v>
      </c>
      <c r="G335" s="1850" t="s">
        <v>2681</v>
      </c>
      <c r="H335" s="1850" t="s">
        <v>22</v>
      </c>
      <c r="I335" s="1850" t="s">
        <v>853</v>
      </c>
    </row>
    <row customHeight="1" ht="11.25">
      <c r="A336" s="1850" t="s">
        <v>2245</v>
      </c>
      <c r="B336" s="1850" t="s">
        <v>16</v>
      </c>
      <c r="C336" s="1850" t="s">
        <v>2682</v>
      </c>
      <c r="D336" s="1850" t="s">
        <v>2683</v>
      </c>
      <c r="E336" s="1850" t="s">
        <v>2684</v>
      </c>
      <c r="F336" s="1850" t="s">
        <v>2643</v>
      </c>
      <c r="G336" s="1850" t="s">
        <v>22</v>
      </c>
      <c r="H336" s="1850" t="s">
        <v>22</v>
      </c>
      <c r="I336" s="1850" t="s">
        <v>853</v>
      </c>
    </row>
    <row customHeight="1" ht="11.25">
      <c r="A337" s="1850" t="s">
        <v>2245</v>
      </c>
      <c r="B337" s="1850" t="s">
        <v>16</v>
      </c>
      <c r="C337" s="1850" t="s">
        <v>2695</v>
      </c>
      <c r="D337" s="1850" t="s">
        <v>2696</v>
      </c>
      <c r="E337" s="1850" t="s">
        <v>2248</v>
      </c>
      <c r="F337" s="1850" t="s">
        <v>2697</v>
      </c>
      <c r="G337" s="1850" t="s">
        <v>22</v>
      </c>
      <c r="H337" s="1850" t="s">
        <v>22</v>
      </c>
      <c r="I337" s="1850" t="s">
        <v>853</v>
      </c>
    </row>
    <row customHeight="1" ht="11.25">
      <c r="A338" s="1850" t="s">
        <v>2245</v>
      </c>
      <c r="B338" s="1850" t="s">
        <v>16</v>
      </c>
      <c r="C338" s="1850" t="s">
        <v>2919</v>
      </c>
      <c r="D338" s="1850" t="s">
        <v>2920</v>
      </c>
      <c r="E338" s="1850" t="s">
        <v>2391</v>
      </c>
      <c r="F338" s="1850" t="s">
        <v>2921</v>
      </c>
      <c r="G338" s="1850" t="s">
        <v>22</v>
      </c>
      <c r="H338" s="1850" t="s">
        <v>22</v>
      </c>
      <c r="I338" s="1850" t="s">
        <v>853</v>
      </c>
    </row>
    <row customHeight="1" ht="11.25">
      <c r="A339" s="1850" t="s">
        <v>2245</v>
      </c>
      <c r="B339" s="1850" t="s">
        <v>16</v>
      </c>
      <c r="C339" s="1850" t="s">
        <v>2922</v>
      </c>
      <c r="D339" s="1850" t="s">
        <v>2923</v>
      </c>
      <c r="E339" s="1850" t="s">
        <v>2391</v>
      </c>
      <c r="F339" s="1850" t="s">
        <v>2286</v>
      </c>
      <c r="G339" s="1850" t="s">
        <v>22</v>
      </c>
      <c r="H339" s="1850" t="s">
        <v>22</v>
      </c>
      <c r="I339" s="1850" t="s">
        <v>853</v>
      </c>
    </row>
    <row customHeight="1" ht="11.25">
      <c r="A340" s="1850" t="s">
        <v>2245</v>
      </c>
      <c r="B340" s="1850" t="s">
        <v>16</v>
      </c>
      <c r="C340" s="1850" t="s">
        <v>2707</v>
      </c>
      <c r="D340" s="1850" t="s">
        <v>2708</v>
      </c>
      <c r="E340" s="1850" t="s">
        <v>2709</v>
      </c>
      <c r="F340" s="1850" t="s">
        <v>2710</v>
      </c>
      <c r="G340" s="1850" t="s">
        <v>2711</v>
      </c>
      <c r="H340" s="1850" t="s">
        <v>22</v>
      </c>
      <c r="I340" s="1850" t="s">
        <v>853</v>
      </c>
    </row>
    <row customHeight="1" ht="11.25">
      <c r="A341" s="1850" t="s">
        <v>2245</v>
      </c>
      <c r="B341" s="1850" t="s">
        <v>16</v>
      </c>
      <c r="C341" s="1850" t="s">
        <v>2924</v>
      </c>
      <c r="D341" s="1850" t="s">
        <v>2925</v>
      </c>
      <c r="E341" s="1850" t="s">
        <v>2926</v>
      </c>
      <c r="F341" s="1850" t="s">
        <v>2286</v>
      </c>
      <c r="G341" s="1850" t="s">
        <v>22</v>
      </c>
      <c r="H341" s="1850" t="s">
        <v>22</v>
      </c>
      <c r="I341" s="1850" t="s">
        <v>853</v>
      </c>
    </row>
    <row customHeight="1" ht="11.25">
      <c r="A342" s="1850" t="s">
        <v>2245</v>
      </c>
      <c r="B342" s="1850" t="s">
        <v>16</v>
      </c>
      <c r="C342" s="1850" t="s">
        <v>2719</v>
      </c>
      <c r="D342" s="1850" t="s">
        <v>2720</v>
      </c>
      <c r="E342" s="1850" t="s">
        <v>2721</v>
      </c>
      <c r="F342" s="1850" t="s">
        <v>2350</v>
      </c>
      <c r="G342" s="1850" t="s">
        <v>22</v>
      </c>
      <c r="H342" s="1850" t="s">
        <v>22</v>
      </c>
      <c r="I342" s="1850" t="s">
        <v>853</v>
      </c>
    </row>
    <row customHeight="1" ht="11.25">
      <c r="A343" s="1850" t="s">
        <v>2245</v>
      </c>
      <c r="B343" s="1850" t="s">
        <v>16</v>
      </c>
      <c r="C343" s="1850" t="s">
        <v>2722</v>
      </c>
      <c r="D343" s="1850" t="s">
        <v>2723</v>
      </c>
      <c r="E343" s="1850" t="s">
        <v>2724</v>
      </c>
      <c r="F343" s="1850" t="s">
        <v>2303</v>
      </c>
      <c r="G343" s="1850" t="s">
        <v>22</v>
      </c>
      <c r="H343" s="1850" t="s">
        <v>22</v>
      </c>
      <c r="I343" s="1850" t="s">
        <v>853</v>
      </c>
    </row>
    <row customHeight="1" ht="11.25">
      <c r="A344" s="1850" t="s">
        <v>2245</v>
      </c>
      <c r="B344" s="1850" t="s">
        <v>16</v>
      </c>
      <c r="C344" s="1850" t="s">
        <v>2927</v>
      </c>
      <c r="D344" s="1850" t="s">
        <v>2928</v>
      </c>
      <c r="E344" s="1850" t="s">
        <v>2929</v>
      </c>
      <c r="F344" s="1850" t="s">
        <v>2286</v>
      </c>
      <c r="G344" s="1850" t="s">
        <v>22</v>
      </c>
      <c r="H344" s="1850" t="s">
        <v>22</v>
      </c>
      <c r="I344" s="1850" t="s">
        <v>853</v>
      </c>
    </row>
    <row customHeight="1" ht="11.25">
      <c r="A345" s="1850" t="s">
        <v>2245</v>
      </c>
      <c r="B345" s="1850" t="s">
        <v>16</v>
      </c>
      <c r="C345" s="1850" t="s">
        <v>2743</v>
      </c>
      <c r="D345" s="1850" t="s">
        <v>2744</v>
      </c>
      <c r="E345" s="1850" t="s">
        <v>2745</v>
      </c>
      <c r="F345" s="1850" t="s">
        <v>2350</v>
      </c>
      <c r="G345" s="1850" t="s">
        <v>2746</v>
      </c>
      <c r="H345" s="1850" t="s">
        <v>22</v>
      </c>
      <c r="I345" s="1850" t="s">
        <v>853</v>
      </c>
    </row>
    <row customHeight="1" ht="11.25">
      <c r="A346" s="1850" t="s">
        <v>2245</v>
      </c>
      <c r="B346" s="1850" t="s">
        <v>16</v>
      </c>
      <c r="C346" s="1850" t="s">
        <v>2747</v>
      </c>
      <c r="D346" s="1850" t="s">
        <v>2748</v>
      </c>
      <c r="E346" s="1850" t="s">
        <v>2749</v>
      </c>
      <c r="F346" s="1850" t="s">
        <v>2350</v>
      </c>
      <c r="G346" s="1850" t="s">
        <v>22</v>
      </c>
      <c r="H346" s="1850" t="s">
        <v>22</v>
      </c>
      <c r="I346" s="1850" t="s">
        <v>853</v>
      </c>
    </row>
    <row customHeight="1" ht="11.25">
      <c r="A347" s="1850" t="s">
        <v>2245</v>
      </c>
      <c r="B347" s="1850" t="s">
        <v>16</v>
      </c>
      <c r="C347" s="1850" t="s">
        <v>2750</v>
      </c>
      <c r="D347" s="1850" t="s">
        <v>2751</v>
      </c>
      <c r="E347" s="1850" t="s">
        <v>2612</v>
      </c>
      <c r="F347" s="1850" t="s">
        <v>2752</v>
      </c>
      <c r="G347" s="1850" t="s">
        <v>22</v>
      </c>
      <c r="H347" s="1850" t="s">
        <v>22</v>
      </c>
      <c r="I347" s="1850" t="s">
        <v>853</v>
      </c>
    </row>
    <row customHeight="1" ht="11.25">
      <c r="A348" s="1850" t="s">
        <v>2245</v>
      </c>
      <c r="B348" s="1850" t="s">
        <v>16</v>
      </c>
      <c r="C348" s="1850" t="s">
        <v>2757</v>
      </c>
      <c r="D348" s="1850" t="s">
        <v>2758</v>
      </c>
      <c r="E348" s="1850" t="s">
        <v>2759</v>
      </c>
      <c r="F348" s="1850" t="s">
        <v>2315</v>
      </c>
      <c r="G348" s="1850" t="s">
        <v>2760</v>
      </c>
      <c r="H348" s="1850" t="s">
        <v>22</v>
      </c>
      <c r="I348" s="1850" t="s">
        <v>853</v>
      </c>
    </row>
    <row customHeight="1" ht="11.25">
      <c r="A349" s="1850" t="s">
        <v>2245</v>
      </c>
      <c r="B349" s="1850" t="s">
        <v>16</v>
      </c>
      <c r="C349" s="1850" t="s">
        <v>2930</v>
      </c>
      <c r="D349" s="1850" t="s">
        <v>2931</v>
      </c>
      <c r="E349" s="1850" t="s">
        <v>2932</v>
      </c>
      <c r="F349" s="1850" t="s">
        <v>2281</v>
      </c>
      <c r="G349" s="1850" t="s">
        <v>22</v>
      </c>
      <c r="H349" s="1850" t="s">
        <v>22</v>
      </c>
      <c r="I349" s="1850" t="s">
        <v>853</v>
      </c>
    </row>
    <row customHeight="1" ht="11.25">
      <c r="A350" s="1850" t="s">
        <v>2245</v>
      </c>
      <c r="B350" s="1850" t="s">
        <v>16</v>
      </c>
      <c r="C350" s="1850" t="s">
        <v>2933</v>
      </c>
      <c r="D350" s="1850" t="s">
        <v>2934</v>
      </c>
      <c r="E350" s="1850" t="s">
        <v>2935</v>
      </c>
      <c r="F350" s="1850" t="s">
        <v>2303</v>
      </c>
      <c r="G350" s="1850" t="s">
        <v>22</v>
      </c>
      <c r="H350" s="1850" t="s">
        <v>22</v>
      </c>
      <c r="I350" s="1850" t="s">
        <v>853</v>
      </c>
    </row>
    <row customHeight="1" ht="11.25">
      <c r="A351" s="1850" t="s">
        <v>2245</v>
      </c>
      <c r="B351" s="1850" t="s">
        <v>16</v>
      </c>
      <c r="C351" s="1850" t="s">
        <v>2761</v>
      </c>
      <c r="D351" s="1850" t="s">
        <v>2762</v>
      </c>
      <c r="E351" s="1850" t="s">
        <v>2763</v>
      </c>
      <c r="F351" s="1850" t="s">
        <v>2303</v>
      </c>
      <c r="G351" s="1850" t="s">
        <v>2764</v>
      </c>
      <c r="H351" s="1850" t="s">
        <v>22</v>
      </c>
      <c r="I351" s="1850" t="s">
        <v>853</v>
      </c>
    </row>
    <row customHeight="1" ht="11.25">
      <c r="A352" s="1850" t="s">
        <v>2245</v>
      </c>
      <c r="B352" s="1850" t="s">
        <v>16</v>
      </c>
      <c r="C352" s="1850" t="s">
        <v>2936</v>
      </c>
      <c r="D352" s="1850" t="s">
        <v>2937</v>
      </c>
      <c r="E352" s="1850" t="s">
        <v>2938</v>
      </c>
      <c r="F352" s="1850" t="s">
        <v>2939</v>
      </c>
      <c r="G352" s="1850" t="s">
        <v>22</v>
      </c>
      <c r="H352" s="1850" t="s">
        <v>22</v>
      </c>
      <c r="I352" s="1850" t="s">
        <v>853</v>
      </c>
    </row>
    <row customHeight="1" ht="11.25">
      <c r="A353" s="1850" t="s">
        <v>2245</v>
      </c>
      <c r="B353" s="1850" t="s">
        <v>16</v>
      </c>
      <c r="C353" s="1850" t="s">
        <v>2940</v>
      </c>
      <c r="D353" s="1850" t="s">
        <v>2941</v>
      </c>
      <c r="E353" s="1850" t="s">
        <v>2942</v>
      </c>
      <c r="F353" s="1850" t="s">
        <v>2303</v>
      </c>
      <c r="G353" s="1850" t="s">
        <v>22</v>
      </c>
      <c r="H353" s="1850" t="s">
        <v>22</v>
      </c>
      <c r="I353" s="1850" t="s">
        <v>853</v>
      </c>
    </row>
    <row customHeight="1" ht="11.25">
      <c r="A354" s="1850" t="s">
        <v>2245</v>
      </c>
      <c r="B354" s="1850" t="s">
        <v>16</v>
      </c>
      <c r="C354" s="1850" t="s">
        <v>2943</v>
      </c>
      <c r="D354" s="1850" t="s">
        <v>2944</v>
      </c>
      <c r="E354" s="1850" t="s">
        <v>2945</v>
      </c>
      <c r="F354" s="1850" t="s">
        <v>51</v>
      </c>
      <c r="G354" s="1850" t="s">
        <v>22</v>
      </c>
      <c r="H354" s="1850" t="s">
        <v>22</v>
      </c>
      <c r="I354" s="1850" t="s">
        <v>853</v>
      </c>
    </row>
    <row customHeight="1" ht="11.25">
      <c r="A355" s="1850" t="s">
        <v>2245</v>
      </c>
      <c r="B355" s="1850" t="s">
        <v>16</v>
      </c>
      <c r="C355" s="1850" t="s">
        <v>2782</v>
      </c>
      <c r="D355" s="1850" t="s">
        <v>2783</v>
      </c>
      <c r="E355" s="1850" t="s">
        <v>2784</v>
      </c>
      <c r="F355" s="1850" t="s">
        <v>2785</v>
      </c>
      <c r="G355" s="1850" t="s">
        <v>22</v>
      </c>
      <c r="H355" s="1850" t="s">
        <v>22</v>
      </c>
      <c r="I355" s="1850" t="s">
        <v>853</v>
      </c>
    </row>
    <row customHeight="1" ht="11.25">
      <c r="A356" s="1850" t="s">
        <v>2245</v>
      </c>
      <c r="B356" s="1850" t="s">
        <v>16</v>
      </c>
      <c r="C356" s="1850" t="s">
        <v>2946</v>
      </c>
      <c r="D356" s="1850" t="s">
        <v>2947</v>
      </c>
      <c r="E356" s="1850" t="s">
        <v>2948</v>
      </c>
      <c r="F356" s="1850" t="s">
        <v>2286</v>
      </c>
      <c r="G356" s="1850" t="s">
        <v>2949</v>
      </c>
      <c r="H356" s="1850" t="s">
        <v>22</v>
      </c>
      <c r="I356" s="1850" t="s">
        <v>853</v>
      </c>
    </row>
    <row customHeight="1" ht="11.25">
      <c r="A357" s="1850" t="s">
        <v>2245</v>
      </c>
      <c r="B357" s="1850" t="s">
        <v>16</v>
      </c>
      <c r="C357" s="1850" t="s">
        <v>2786</v>
      </c>
      <c r="D357" s="1850" t="s">
        <v>2787</v>
      </c>
      <c r="E357" s="1850" t="s">
        <v>2788</v>
      </c>
      <c r="F357" s="1850" t="s">
        <v>2286</v>
      </c>
      <c r="G357" s="1850" t="s">
        <v>22</v>
      </c>
      <c r="H357" s="1850" t="s">
        <v>22</v>
      </c>
      <c r="I357" s="1850" t="s">
        <v>853</v>
      </c>
    </row>
    <row customHeight="1" ht="11.25">
      <c r="A358" s="1850" t="s">
        <v>2245</v>
      </c>
      <c r="B358" s="1850" t="s">
        <v>16</v>
      </c>
      <c r="C358" s="1850" t="s">
        <v>2792</v>
      </c>
      <c r="D358" s="1850" t="s">
        <v>2793</v>
      </c>
      <c r="E358" s="1850" t="s">
        <v>2794</v>
      </c>
      <c r="F358" s="1850" t="s">
        <v>2795</v>
      </c>
      <c r="G358" s="1850" t="s">
        <v>22</v>
      </c>
      <c r="H358" s="1850" t="s">
        <v>22</v>
      </c>
      <c r="I358" s="1850" t="s">
        <v>853</v>
      </c>
    </row>
    <row customHeight="1" ht="11.25">
      <c r="A359" s="1850" t="s">
        <v>2245</v>
      </c>
      <c r="B359" s="1850" t="s">
        <v>16</v>
      </c>
      <c r="C359" s="1850" t="s">
        <v>2950</v>
      </c>
      <c r="D359" s="1850" t="s">
        <v>2951</v>
      </c>
      <c r="E359" s="1850" t="s">
        <v>2814</v>
      </c>
      <c r="F359" s="1850" t="s">
        <v>2409</v>
      </c>
      <c r="G359" s="1850" t="s">
        <v>22</v>
      </c>
      <c r="H359" s="1850" t="s">
        <v>22</v>
      </c>
      <c r="I359" s="1850" t="s">
        <v>853</v>
      </c>
    </row>
    <row customHeight="1" ht="11.25">
      <c r="A360" s="1850" t="s">
        <v>2245</v>
      </c>
      <c r="B360" s="1850" t="s">
        <v>16</v>
      </c>
      <c r="C360" s="1850" t="s">
        <v>2952</v>
      </c>
      <c r="D360" s="1850" t="s">
        <v>2953</v>
      </c>
      <c r="E360" s="1850" t="s">
        <v>2867</v>
      </c>
      <c r="F360" s="1850" t="s">
        <v>2954</v>
      </c>
      <c r="G360" s="1850" t="s">
        <v>2955</v>
      </c>
      <c r="H360" s="1850" t="s">
        <v>22</v>
      </c>
      <c r="I360" s="1850" t="s">
        <v>853</v>
      </c>
    </row>
    <row customHeight="1" ht="11.25">
      <c r="A361" s="1850" t="s">
        <v>2245</v>
      </c>
      <c r="B361" s="1850" t="s">
        <v>16</v>
      </c>
      <c r="C361" s="1850" t="s">
        <v>2796</v>
      </c>
      <c r="D361" s="1850" t="s">
        <v>2797</v>
      </c>
      <c r="E361" s="1850" t="s">
        <v>2798</v>
      </c>
      <c r="F361" s="1850" t="s">
        <v>2339</v>
      </c>
      <c r="G361" s="1850" t="s">
        <v>2799</v>
      </c>
      <c r="H361" s="1850" t="s">
        <v>22</v>
      </c>
      <c r="I361" s="1850" t="s">
        <v>853</v>
      </c>
    </row>
    <row customHeight="1" ht="11.25">
      <c r="A362" s="1850" t="s">
        <v>2245</v>
      </c>
      <c r="B362" s="1850" t="s">
        <v>16</v>
      </c>
      <c r="C362" s="1850" t="s">
        <v>2808</v>
      </c>
      <c r="D362" s="1850" t="s">
        <v>2809</v>
      </c>
      <c r="E362" s="1850" t="s">
        <v>2810</v>
      </c>
      <c r="F362" s="1850" t="s">
        <v>2643</v>
      </c>
      <c r="G362" s="1850" t="s">
        <v>2811</v>
      </c>
      <c r="H362" s="1850" t="s">
        <v>22</v>
      </c>
      <c r="I362" s="1850" t="s">
        <v>853</v>
      </c>
    </row>
    <row customHeight="1" ht="11.25">
      <c r="A363" s="1850" t="s">
        <v>2245</v>
      </c>
      <c r="B363" s="1850" t="s">
        <v>16</v>
      </c>
      <c r="C363" s="1850" t="s">
        <v>2812</v>
      </c>
      <c r="D363" s="1850" t="s">
        <v>2813</v>
      </c>
      <c r="E363" s="1850" t="s">
        <v>2814</v>
      </c>
      <c r="F363" s="1850" t="s">
        <v>2452</v>
      </c>
      <c r="G363" s="1850" t="s">
        <v>22</v>
      </c>
      <c r="H363" s="1850" t="s">
        <v>22</v>
      </c>
      <c r="I363" s="1850" t="s">
        <v>853</v>
      </c>
    </row>
    <row customHeight="1" ht="11.25">
      <c r="A364" s="1850" t="s">
        <v>2245</v>
      </c>
      <c r="B364" s="1850" t="s">
        <v>16</v>
      </c>
      <c r="C364" s="1850" t="s">
        <v>2956</v>
      </c>
      <c r="D364" s="1850" t="s">
        <v>2957</v>
      </c>
      <c r="E364" s="1850" t="s">
        <v>2958</v>
      </c>
      <c r="F364" s="1850" t="s">
        <v>2461</v>
      </c>
      <c r="G364" s="1850" t="s">
        <v>22</v>
      </c>
      <c r="H364" s="1850" t="s">
        <v>22</v>
      </c>
      <c r="I364" s="1850" t="s">
        <v>853</v>
      </c>
    </row>
    <row customHeight="1" ht="11.25">
      <c r="A365" s="1850" t="s">
        <v>2245</v>
      </c>
      <c r="B365" s="1850" t="s">
        <v>16</v>
      </c>
      <c r="C365" s="1850" t="s">
        <v>22</v>
      </c>
      <c r="D365" s="1850" t="s">
        <v>2819</v>
      </c>
      <c r="E365" s="1850" t="s">
        <v>2820</v>
      </c>
      <c r="F365" s="1850" t="s">
        <v>2327</v>
      </c>
      <c r="G365" s="1850" t="s">
        <v>22</v>
      </c>
      <c r="H365" s="1850" t="s">
        <v>22</v>
      </c>
      <c r="I365" s="1850" t="s">
        <v>853</v>
      </c>
    </row>
    <row customHeight="1" ht="11.25">
      <c r="A366" s="1850" t="s">
        <v>2245</v>
      </c>
      <c r="B366" s="1850" t="s">
        <v>16</v>
      </c>
      <c r="C366" s="1850" t="s">
        <v>22</v>
      </c>
      <c r="D366" s="1850" t="s">
        <v>2821</v>
      </c>
      <c r="E366" s="1850" t="s">
        <v>2822</v>
      </c>
      <c r="F366" s="1850" t="s">
        <v>2315</v>
      </c>
      <c r="G366" s="1850" t="s">
        <v>22</v>
      </c>
      <c r="H366" s="1850" t="s">
        <v>22</v>
      </c>
      <c r="I366" s="1850" t="s">
        <v>853</v>
      </c>
    </row>
    <row customHeight="1" ht="11.25">
      <c r="A367" s="1850" t="s">
        <v>2245</v>
      </c>
      <c r="B367" s="1850" t="s">
        <v>16</v>
      </c>
      <c r="C367" s="1850" t="s">
        <v>2823</v>
      </c>
      <c r="D367" s="1850" t="s">
        <v>2824</v>
      </c>
      <c r="E367" s="1850" t="s">
        <v>2825</v>
      </c>
      <c r="F367" s="1850" t="s">
        <v>2286</v>
      </c>
      <c r="G367" s="1850" t="s">
        <v>22</v>
      </c>
      <c r="H367" s="1850" t="s">
        <v>22</v>
      </c>
      <c r="I367" s="1850" t="s">
        <v>853</v>
      </c>
    </row>
    <row customHeight="1" ht="11.25">
      <c r="A368" s="1850" t="s">
        <v>2245</v>
      </c>
      <c r="B368" s="1850" t="s">
        <v>16</v>
      </c>
      <c r="C368" s="1850" t="s">
        <v>2826</v>
      </c>
      <c r="D368" s="1850" t="s">
        <v>2827</v>
      </c>
      <c r="E368" s="1850" t="s">
        <v>2828</v>
      </c>
      <c r="F368" s="1850" t="s">
        <v>2253</v>
      </c>
      <c r="G368" s="1850" t="s">
        <v>22</v>
      </c>
      <c r="H368" s="1850" t="s">
        <v>22</v>
      </c>
      <c r="I368" s="1850" t="s">
        <v>853</v>
      </c>
    </row>
    <row customHeight="1" ht="11.25">
      <c r="A369" s="1850" t="s">
        <v>2245</v>
      </c>
      <c r="B369" s="1850" t="s">
        <v>16</v>
      </c>
      <c r="C369" s="1850" t="s">
        <v>2829</v>
      </c>
      <c r="D369" s="1850" t="s">
        <v>2830</v>
      </c>
      <c r="E369" s="1850" t="s">
        <v>2794</v>
      </c>
      <c r="F369" s="1850" t="s">
        <v>2831</v>
      </c>
      <c r="G369" s="1850" t="s">
        <v>22</v>
      </c>
      <c r="H369" s="1850" t="s">
        <v>22</v>
      </c>
      <c r="I369" s="1850" t="s">
        <v>853</v>
      </c>
    </row>
    <row customHeight="1" ht="11.25">
      <c r="A370" s="1850" t="s">
        <v>2245</v>
      </c>
      <c r="B370" s="1850" t="s">
        <v>16</v>
      </c>
      <c r="C370" s="1850" t="s">
        <v>2959</v>
      </c>
      <c r="D370" s="1850" t="s">
        <v>2960</v>
      </c>
      <c r="E370" s="1850" t="s">
        <v>2256</v>
      </c>
      <c r="F370" s="1850" t="s">
        <v>2961</v>
      </c>
      <c r="G370" s="1850" t="s">
        <v>22</v>
      </c>
      <c r="H370" s="1850" t="s">
        <v>22</v>
      </c>
      <c r="I370" s="1850" t="s">
        <v>853</v>
      </c>
    </row>
    <row customHeight="1" ht="11.25">
      <c r="A371" s="1850" t="s">
        <v>2245</v>
      </c>
      <c r="B371" s="1850" t="s">
        <v>16</v>
      </c>
      <c r="C371" s="1850" t="s">
        <v>2962</v>
      </c>
      <c r="D371" s="1850" t="s">
        <v>2963</v>
      </c>
      <c r="E371" s="1850" t="s">
        <v>2964</v>
      </c>
      <c r="F371" s="1850" t="s">
        <v>2286</v>
      </c>
      <c r="G371" s="1850" t="s">
        <v>2965</v>
      </c>
      <c r="H371" s="1850" t="s">
        <v>22</v>
      </c>
      <c r="I371" s="1850" t="s">
        <v>853</v>
      </c>
    </row>
    <row customHeight="1" ht="11.25">
      <c r="A372" s="1850" t="s">
        <v>2245</v>
      </c>
      <c r="B372" s="1850" t="s">
        <v>16</v>
      </c>
      <c r="C372" s="1850" t="s">
        <v>2835</v>
      </c>
      <c r="D372" s="1850" t="s">
        <v>2836</v>
      </c>
      <c r="E372" s="1850" t="s">
        <v>2837</v>
      </c>
      <c r="F372" s="1850" t="s">
        <v>2286</v>
      </c>
      <c r="G372" s="1850" t="s">
        <v>22</v>
      </c>
      <c r="H372" s="1850" t="s">
        <v>22</v>
      </c>
      <c r="I372" s="1850" t="s">
        <v>853</v>
      </c>
    </row>
    <row customHeight="1" ht="11.25">
      <c r="A373" s="1850" t="s">
        <v>2245</v>
      </c>
      <c r="B373" s="1850" t="s">
        <v>16</v>
      </c>
      <c r="C373" s="1850" t="s">
        <v>2838</v>
      </c>
      <c r="D373" s="1850" t="s">
        <v>2839</v>
      </c>
      <c r="E373" s="1850" t="s">
        <v>2583</v>
      </c>
      <c r="F373" s="1850" t="s">
        <v>2840</v>
      </c>
      <c r="G373" s="1850" t="s">
        <v>22</v>
      </c>
      <c r="H373" s="1850" t="s">
        <v>22</v>
      </c>
      <c r="I373" s="1850" t="s">
        <v>853</v>
      </c>
    </row>
    <row customHeight="1" ht="11.25">
      <c r="A374" s="1850" t="s">
        <v>2245</v>
      </c>
      <c r="B374" s="1850" t="s">
        <v>16</v>
      </c>
      <c r="C374" s="1850" t="s">
        <v>2841</v>
      </c>
      <c r="D374" s="1850" t="s">
        <v>2842</v>
      </c>
      <c r="E374" s="1850" t="s">
        <v>2529</v>
      </c>
      <c r="F374" s="1850" t="s">
        <v>2607</v>
      </c>
      <c r="G374" s="1850" t="s">
        <v>22</v>
      </c>
      <c r="H374" s="1850" t="s">
        <v>22</v>
      </c>
      <c r="I374" s="1850" t="s">
        <v>853</v>
      </c>
    </row>
    <row customHeight="1" ht="11.25">
      <c r="A375" s="1850" t="s">
        <v>2245</v>
      </c>
      <c r="B375" s="1850" t="s">
        <v>16</v>
      </c>
      <c r="C375" s="1850" t="s">
        <v>2843</v>
      </c>
      <c r="D375" s="1850" t="s">
        <v>2844</v>
      </c>
      <c r="E375" s="1850" t="s">
        <v>2529</v>
      </c>
      <c r="F375" s="1850" t="s">
        <v>2845</v>
      </c>
      <c r="G375" s="1850" t="s">
        <v>22</v>
      </c>
      <c r="H375" s="1850" t="s">
        <v>22</v>
      </c>
      <c r="I375" s="1850" t="s">
        <v>853</v>
      </c>
    </row>
    <row customHeight="1" ht="11.25">
      <c r="A376" s="1850" t="s">
        <v>2245</v>
      </c>
      <c r="B376" s="1850" t="s">
        <v>16</v>
      </c>
      <c r="C376" s="1850" t="s">
        <v>2846</v>
      </c>
      <c r="D376" s="1850" t="s">
        <v>2847</v>
      </c>
      <c r="E376" s="1850" t="s">
        <v>2807</v>
      </c>
      <c r="F376" s="1850" t="s">
        <v>2710</v>
      </c>
      <c r="G376" s="1850" t="s">
        <v>2848</v>
      </c>
      <c r="H376" s="1850" t="s">
        <v>22</v>
      </c>
      <c r="I376" s="1850" t="s">
        <v>853</v>
      </c>
    </row>
    <row customHeight="1" ht="11.25">
      <c r="A377" s="1850" t="s">
        <v>2245</v>
      </c>
      <c r="B377" s="1850" t="s">
        <v>16</v>
      </c>
      <c r="C377" s="1850" t="s">
        <v>2849</v>
      </c>
      <c r="D377" s="1850" t="s">
        <v>2850</v>
      </c>
      <c r="E377" s="1850" t="s">
        <v>2299</v>
      </c>
      <c r="F377" s="1850" t="s">
        <v>2851</v>
      </c>
      <c r="G377" s="1850" t="s">
        <v>22</v>
      </c>
      <c r="H377" s="1850" t="s">
        <v>22</v>
      </c>
      <c r="I377" s="1850" t="s">
        <v>853</v>
      </c>
    </row>
    <row customHeight="1" ht="11.25">
      <c r="A378" s="1850" t="s">
        <v>2245</v>
      </c>
      <c r="B378" s="1850" t="s">
        <v>16</v>
      </c>
      <c r="C378" s="1850" t="s">
        <v>2852</v>
      </c>
      <c r="D378" s="1850" t="s">
        <v>2853</v>
      </c>
      <c r="E378" s="1850" t="s">
        <v>2299</v>
      </c>
      <c r="F378" s="1850" t="s">
        <v>2854</v>
      </c>
      <c r="G378" s="1850" t="s">
        <v>22</v>
      </c>
      <c r="H378" s="1850" t="s">
        <v>22</v>
      </c>
      <c r="I378" s="1850" t="s">
        <v>853</v>
      </c>
    </row>
    <row customHeight="1" ht="11.25">
      <c r="A379" s="1850" t="s">
        <v>2245</v>
      </c>
      <c r="B379" s="1850" t="s">
        <v>16</v>
      </c>
      <c r="C379" s="1850" t="s">
        <v>2855</v>
      </c>
      <c r="D379" s="1850" t="s">
        <v>2856</v>
      </c>
      <c r="E379" s="1850" t="s">
        <v>2299</v>
      </c>
      <c r="F379" s="1850" t="s">
        <v>2857</v>
      </c>
      <c r="G379" s="1850" t="s">
        <v>22</v>
      </c>
      <c r="H379" s="1850" t="s">
        <v>22</v>
      </c>
      <c r="I379" s="1850" t="s">
        <v>853</v>
      </c>
    </row>
    <row customHeight="1" ht="11.25">
      <c r="A380" s="1850" t="s">
        <v>2245</v>
      </c>
      <c r="B380" s="1850" t="s">
        <v>16</v>
      </c>
      <c r="C380" s="1850" t="s">
        <v>2858</v>
      </c>
      <c r="D380" s="1850" t="s">
        <v>2859</v>
      </c>
      <c r="E380" s="1850" t="s">
        <v>2604</v>
      </c>
      <c r="F380" s="1850" t="s">
        <v>2860</v>
      </c>
      <c r="G380" s="1850" t="s">
        <v>22</v>
      </c>
      <c r="H380" s="1850" t="s">
        <v>22</v>
      </c>
      <c r="I380" s="1850" t="s">
        <v>853</v>
      </c>
    </row>
    <row customHeight="1" ht="11.25">
      <c r="A381" s="1850" t="s">
        <v>2245</v>
      </c>
      <c r="B381" s="1850" t="s">
        <v>16</v>
      </c>
      <c r="C381" s="1850" t="s">
        <v>2861</v>
      </c>
      <c r="D381" s="1850" t="s">
        <v>2862</v>
      </c>
      <c r="E381" s="1850" t="s">
        <v>2604</v>
      </c>
      <c r="F381" s="1850" t="s">
        <v>2863</v>
      </c>
      <c r="G381" s="1850" t="s">
        <v>2864</v>
      </c>
      <c r="H381" s="1850" t="s">
        <v>22</v>
      </c>
      <c r="I381" s="1850" t="s">
        <v>853</v>
      </c>
    </row>
    <row customHeight="1" ht="11.25">
      <c r="A382" s="1850" t="s">
        <v>2245</v>
      </c>
      <c r="B382" s="1850" t="s">
        <v>16</v>
      </c>
      <c r="C382" s="1850" t="s">
        <v>2865</v>
      </c>
      <c r="D382" s="1850" t="s">
        <v>2866</v>
      </c>
      <c r="E382" s="1850" t="s">
        <v>2867</v>
      </c>
      <c r="F382" s="1850" t="s">
        <v>2710</v>
      </c>
      <c r="G382" s="1850" t="s">
        <v>22</v>
      </c>
      <c r="H382" s="1850" t="s">
        <v>22</v>
      </c>
      <c r="I382" s="1850" t="s">
        <v>853</v>
      </c>
    </row>
    <row customHeight="1" ht="11.25">
      <c r="A383" s="1850" t="s">
        <v>2245</v>
      </c>
      <c r="B383" s="1850" t="s">
        <v>16</v>
      </c>
      <c r="C383" s="1850" t="s">
        <v>2868</v>
      </c>
      <c r="D383" s="1850" t="s">
        <v>2869</v>
      </c>
      <c r="E383" s="1850" t="s">
        <v>2870</v>
      </c>
      <c r="F383" s="1850" t="s">
        <v>2303</v>
      </c>
      <c r="G383" s="1850" t="s">
        <v>22</v>
      </c>
      <c r="H383" s="1850" t="s">
        <v>22</v>
      </c>
      <c r="I383" s="1850" t="s">
        <v>853</v>
      </c>
    </row>
    <row customHeight="1" ht="11.25">
      <c r="A384" s="1850" t="s">
        <v>2245</v>
      </c>
      <c r="B384" s="1850" t="s">
        <v>16</v>
      </c>
      <c r="C384" s="1850" t="s">
        <v>2871</v>
      </c>
      <c r="D384" s="1850" t="s">
        <v>2872</v>
      </c>
      <c r="E384" s="1850" t="s">
        <v>2873</v>
      </c>
      <c r="F384" s="1850" t="s">
        <v>2486</v>
      </c>
      <c r="G384" s="1850" t="s">
        <v>22</v>
      </c>
      <c r="H384" s="1850" t="s">
        <v>22</v>
      </c>
      <c r="I384" s="1850" t="s">
        <v>853</v>
      </c>
    </row>
    <row customHeight="1" ht="11.25">
      <c r="A385" s="1850" t="s">
        <v>2245</v>
      </c>
      <c r="B385" s="1850" t="s">
        <v>16</v>
      </c>
      <c r="C385" s="1850" t="s">
        <v>2250</v>
      </c>
      <c r="D385" s="1850" t="s">
        <v>2251</v>
      </c>
      <c r="E385" s="1850" t="s">
        <v>2252</v>
      </c>
      <c r="F385" s="1850" t="s">
        <v>2253</v>
      </c>
      <c r="G385" s="1850" t="s">
        <v>22</v>
      </c>
      <c r="H385" s="1850" t="s">
        <v>22</v>
      </c>
      <c r="I385" s="1850" t="s">
        <v>906</v>
      </c>
    </row>
    <row customHeight="1" ht="11.25">
      <c r="A386" s="1850" t="s">
        <v>2245</v>
      </c>
      <c r="B386" s="1850" t="s">
        <v>16</v>
      </c>
      <c r="C386" s="1850" t="s">
        <v>2254</v>
      </c>
      <c r="D386" s="1850" t="s">
        <v>2255</v>
      </c>
      <c r="E386" s="1850" t="s">
        <v>2256</v>
      </c>
      <c r="F386" s="1850" t="s">
        <v>2257</v>
      </c>
      <c r="G386" s="1850" t="s">
        <v>22</v>
      </c>
      <c r="H386" s="1850" t="s">
        <v>22</v>
      </c>
      <c r="I386" s="1850" t="s">
        <v>906</v>
      </c>
    </row>
    <row customHeight="1" ht="11.25">
      <c r="A387" s="1850" t="s">
        <v>2245</v>
      </c>
      <c r="B387" s="1850" t="s">
        <v>16</v>
      </c>
      <c r="C387" s="1850" t="s">
        <v>2265</v>
      </c>
      <c r="D387" s="1850" t="s">
        <v>2266</v>
      </c>
      <c r="E387" s="1850" t="s">
        <v>2267</v>
      </c>
      <c r="F387" s="1850" t="s">
        <v>2268</v>
      </c>
      <c r="G387" s="1850" t="s">
        <v>2269</v>
      </c>
      <c r="H387" s="1850" t="s">
        <v>22</v>
      </c>
      <c r="I387" s="1850" t="s">
        <v>906</v>
      </c>
    </row>
    <row customHeight="1" ht="11.25">
      <c r="A388" s="1850" t="s">
        <v>2245</v>
      </c>
      <c r="B388" s="1850" t="s">
        <v>16</v>
      </c>
      <c r="C388" s="1850" t="s">
        <v>2880</v>
      </c>
      <c r="D388" s="1850" t="s">
        <v>2881</v>
      </c>
      <c r="E388" s="1850" t="s">
        <v>2882</v>
      </c>
      <c r="F388" s="1850" t="s">
        <v>2311</v>
      </c>
      <c r="G388" s="1850" t="s">
        <v>2883</v>
      </c>
      <c r="H388" s="1850" t="s">
        <v>22</v>
      </c>
      <c r="I388" s="1850" t="s">
        <v>906</v>
      </c>
    </row>
    <row customHeight="1" ht="11.25">
      <c r="A389" s="1850" t="s">
        <v>2245</v>
      </c>
      <c r="B389" s="1850" t="s">
        <v>16</v>
      </c>
      <c r="C389" s="1850" t="s">
        <v>2884</v>
      </c>
      <c r="D389" s="1850" t="s">
        <v>2275</v>
      </c>
      <c r="E389" s="1850" t="s">
        <v>2276</v>
      </c>
      <c r="F389" s="1850" t="s">
        <v>2885</v>
      </c>
      <c r="G389" s="1850" t="s">
        <v>2886</v>
      </c>
      <c r="H389" s="1850" t="s">
        <v>22</v>
      </c>
      <c r="I389" s="1850" t="s">
        <v>906</v>
      </c>
    </row>
    <row customHeight="1" ht="11.25">
      <c r="A390" s="1850" t="s">
        <v>2245</v>
      </c>
      <c r="B390" s="1850" t="s">
        <v>16</v>
      </c>
      <c r="C390" s="1850" t="s">
        <v>2274</v>
      </c>
      <c r="D390" s="1850" t="s">
        <v>2275</v>
      </c>
      <c r="E390" s="1850" t="s">
        <v>2276</v>
      </c>
      <c r="F390" s="1850" t="s">
        <v>2277</v>
      </c>
      <c r="G390" s="1850" t="s">
        <v>22</v>
      </c>
      <c r="H390" s="1850" t="s">
        <v>22</v>
      </c>
      <c r="I390" s="1850" t="s">
        <v>906</v>
      </c>
    </row>
    <row customHeight="1" ht="11.25">
      <c r="A391" s="1850" t="s">
        <v>2245</v>
      </c>
      <c r="B391" s="1850" t="s">
        <v>16</v>
      </c>
      <c r="C391" s="1850" t="s">
        <v>2278</v>
      </c>
      <c r="D391" s="1850" t="s">
        <v>2279</v>
      </c>
      <c r="E391" s="1850" t="s">
        <v>2280</v>
      </c>
      <c r="F391" s="1850" t="s">
        <v>2281</v>
      </c>
      <c r="G391" s="1850" t="s">
        <v>2282</v>
      </c>
      <c r="H391" s="1850" t="s">
        <v>22</v>
      </c>
      <c r="I391" s="1850" t="s">
        <v>906</v>
      </c>
    </row>
    <row customHeight="1" ht="11.25">
      <c r="A392" s="1850" t="s">
        <v>2245</v>
      </c>
      <c r="B392" s="1850" t="s">
        <v>16</v>
      </c>
      <c r="C392" s="1850" t="s">
        <v>2293</v>
      </c>
      <c r="D392" s="1850" t="s">
        <v>2294</v>
      </c>
      <c r="E392" s="1850" t="s">
        <v>2295</v>
      </c>
      <c r="F392" s="1850" t="s">
        <v>51</v>
      </c>
      <c r="G392" s="1850" t="s">
        <v>2296</v>
      </c>
      <c r="H392" s="1850" t="s">
        <v>22</v>
      </c>
      <c r="I392" s="1850" t="s">
        <v>906</v>
      </c>
    </row>
    <row customHeight="1" ht="11.25">
      <c r="A393" s="1850" t="s">
        <v>2245</v>
      </c>
      <c r="B393" s="1850" t="s">
        <v>16</v>
      </c>
      <c r="C393" s="1850" t="s">
        <v>2297</v>
      </c>
      <c r="D393" s="1850" t="s">
        <v>2298</v>
      </c>
      <c r="E393" s="1850" t="s">
        <v>2299</v>
      </c>
      <c r="F393" s="1850" t="s">
        <v>2281</v>
      </c>
      <c r="G393" s="1850" t="s">
        <v>22</v>
      </c>
      <c r="H393" s="1850" t="s">
        <v>22</v>
      </c>
      <c r="I393" s="1850" t="s">
        <v>906</v>
      </c>
    </row>
    <row customHeight="1" ht="11.25">
      <c r="A394" s="1850" t="s">
        <v>2245</v>
      </c>
      <c r="B394" s="1850" t="s">
        <v>16</v>
      </c>
      <c r="C394" s="1850" t="s">
        <v>2891</v>
      </c>
      <c r="D394" s="1850" t="s">
        <v>2892</v>
      </c>
      <c r="E394" s="1850" t="s">
        <v>2893</v>
      </c>
      <c r="F394" s="1850" t="s">
        <v>2319</v>
      </c>
      <c r="G394" s="1850" t="s">
        <v>22</v>
      </c>
      <c r="H394" s="1850" t="s">
        <v>22</v>
      </c>
      <c r="I394" s="1850" t="s">
        <v>906</v>
      </c>
    </row>
    <row customHeight="1" ht="11.25">
      <c r="A395" s="1850" t="s">
        <v>2245</v>
      </c>
      <c r="B395" s="1850" t="s">
        <v>16</v>
      </c>
      <c r="C395" s="1850" t="s">
        <v>2320</v>
      </c>
      <c r="D395" s="1850" t="s">
        <v>2321</v>
      </c>
      <c r="E395" s="1850" t="s">
        <v>2322</v>
      </c>
      <c r="F395" s="1850" t="s">
        <v>2273</v>
      </c>
      <c r="G395" s="1850" t="s">
        <v>2323</v>
      </c>
      <c r="H395" s="1850" t="s">
        <v>22</v>
      </c>
      <c r="I395" s="1850" t="s">
        <v>906</v>
      </c>
    </row>
    <row customHeight="1" ht="11.25">
      <c r="A396" s="1850" t="s">
        <v>2245</v>
      </c>
      <c r="B396" s="1850" t="s">
        <v>16</v>
      </c>
      <c r="C396" s="1850" t="s">
        <v>2329</v>
      </c>
      <c r="D396" s="1850" t="s">
        <v>2330</v>
      </c>
      <c r="E396" s="1850" t="s">
        <v>2331</v>
      </c>
      <c r="F396" s="1850" t="s">
        <v>2327</v>
      </c>
      <c r="G396" s="1850" t="s">
        <v>22</v>
      </c>
      <c r="H396" s="1850" t="s">
        <v>22</v>
      </c>
      <c r="I396" s="1850" t="s">
        <v>906</v>
      </c>
    </row>
    <row customHeight="1" ht="11.25">
      <c r="A397" s="1850" t="s">
        <v>2245</v>
      </c>
      <c r="B397" s="1850" t="s">
        <v>16</v>
      </c>
      <c r="C397" s="1850" t="s">
        <v>2332</v>
      </c>
      <c r="D397" s="1850" t="s">
        <v>2333</v>
      </c>
      <c r="E397" s="1850" t="s">
        <v>2334</v>
      </c>
      <c r="F397" s="1850" t="s">
        <v>2286</v>
      </c>
      <c r="G397" s="1850" t="s">
        <v>2335</v>
      </c>
      <c r="H397" s="1850" t="s">
        <v>22</v>
      </c>
      <c r="I397" s="1850" t="s">
        <v>906</v>
      </c>
    </row>
    <row customHeight="1" ht="11.25">
      <c r="A398" s="1850" t="s">
        <v>2245</v>
      </c>
      <c r="B398" s="1850" t="s">
        <v>16</v>
      </c>
      <c r="C398" s="1850" t="s">
        <v>2966</v>
      </c>
      <c r="D398" s="1850" t="s">
        <v>2967</v>
      </c>
      <c r="E398" s="1850" t="s">
        <v>2968</v>
      </c>
      <c r="F398" s="1850" t="s">
        <v>2286</v>
      </c>
      <c r="G398" s="1850" t="s">
        <v>22</v>
      </c>
      <c r="H398" s="1850" t="s">
        <v>22</v>
      </c>
      <c r="I398" s="1850" t="s">
        <v>906</v>
      </c>
    </row>
    <row customHeight="1" ht="11.25">
      <c r="A399" s="1850" t="s">
        <v>2245</v>
      </c>
      <c r="B399" s="1850" t="s">
        <v>16</v>
      </c>
      <c r="C399" s="1850" t="s">
        <v>2352</v>
      </c>
      <c r="D399" s="1850" t="s">
        <v>2353</v>
      </c>
      <c r="E399" s="1850" t="s">
        <v>2354</v>
      </c>
      <c r="F399" s="1850" t="s">
        <v>2268</v>
      </c>
      <c r="G399" s="1850" t="s">
        <v>2355</v>
      </c>
      <c r="H399" s="1850" t="s">
        <v>22</v>
      </c>
      <c r="I399" s="1850" t="s">
        <v>906</v>
      </c>
    </row>
    <row customHeight="1" ht="11.25">
      <c r="A400" s="1850" t="s">
        <v>2245</v>
      </c>
      <c r="B400" s="1850" t="s">
        <v>16</v>
      </c>
      <c r="C400" s="1850" t="s">
        <v>2389</v>
      </c>
      <c r="D400" s="1850" t="s">
        <v>2390</v>
      </c>
      <c r="E400" s="1850" t="s">
        <v>2391</v>
      </c>
      <c r="F400" s="1850" t="s">
        <v>2392</v>
      </c>
      <c r="G400" s="1850" t="s">
        <v>22</v>
      </c>
      <c r="H400" s="1850" t="s">
        <v>22</v>
      </c>
      <c r="I400" s="1850" t="s">
        <v>906</v>
      </c>
    </row>
    <row customHeight="1" ht="11.25">
      <c r="A401" s="1850" t="s">
        <v>2245</v>
      </c>
      <c r="B401" s="1850" t="s">
        <v>16</v>
      </c>
      <c r="C401" s="1850" t="s">
        <v>2401</v>
      </c>
      <c r="D401" s="1850" t="s">
        <v>2402</v>
      </c>
      <c r="E401" s="1850" t="s">
        <v>2403</v>
      </c>
      <c r="F401" s="1850" t="s">
        <v>2404</v>
      </c>
      <c r="G401" s="1850" t="s">
        <v>2405</v>
      </c>
      <c r="H401" s="1850" t="s">
        <v>22</v>
      </c>
      <c r="I401" s="1850" t="s">
        <v>906</v>
      </c>
    </row>
    <row customHeight="1" ht="11.25">
      <c r="A402" s="1850" t="s">
        <v>2245</v>
      </c>
      <c r="B402" s="1850" t="s">
        <v>16</v>
      </c>
      <c r="C402" s="1850" t="s">
        <v>2410</v>
      </c>
      <c r="D402" s="1850" t="s">
        <v>2411</v>
      </c>
      <c r="E402" s="1850" t="s">
        <v>2412</v>
      </c>
      <c r="F402" s="1850" t="s">
        <v>2404</v>
      </c>
      <c r="G402" s="1850" t="s">
        <v>2413</v>
      </c>
      <c r="H402" s="1850" t="s">
        <v>22</v>
      </c>
      <c r="I402" s="1850" t="s">
        <v>906</v>
      </c>
    </row>
    <row customHeight="1" ht="11.25">
      <c r="A403" s="1850" t="s">
        <v>2245</v>
      </c>
      <c r="B403" s="1850" t="s">
        <v>16</v>
      </c>
      <c r="C403" s="1850" t="s">
        <v>2897</v>
      </c>
      <c r="D403" s="1850" t="s">
        <v>2898</v>
      </c>
      <c r="E403" s="1850" t="s">
        <v>2899</v>
      </c>
      <c r="F403" s="1850" t="s">
        <v>2327</v>
      </c>
      <c r="G403" s="1850" t="s">
        <v>22</v>
      </c>
      <c r="H403" s="1850" t="s">
        <v>22</v>
      </c>
      <c r="I403" s="1850" t="s">
        <v>906</v>
      </c>
    </row>
    <row customHeight="1" ht="11.25">
      <c r="A404" s="1850" t="s">
        <v>2245</v>
      </c>
      <c r="B404" s="1850" t="s">
        <v>16</v>
      </c>
      <c r="C404" s="1850" t="s">
        <v>2417</v>
      </c>
      <c r="D404" s="1850" t="s">
        <v>2418</v>
      </c>
      <c r="E404" s="1850" t="s">
        <v>2419</v>
      </c>
      <c r="F404" s="1850" t="s">
        <v>2268</v>
      </c>
      <c r="G404" s="1850" t="s">
        <v>22</v>
      </c>
      <c r="H404" s="1850" t="s">
        <v>22</v>
      </c>
      <c r="I404" s="1850" t="s">
        <v>906</v>
      </c>
    </row>
    <row customHeight="1" ht="11.25">
      <c r="A405" s="1850" t="s">
        <v>2245</v>
      </c>
      <c r="B405" s="1850" t="s">
        <v>16</v>
      </c>
      <c r="C405" s="1850" t="s">
        <v>2420</v>
      </c>
      <c r="D405" s="1850" t="s">
        <v>2421</v>
      </c>
      <c r="E405" s="1850" t="s">
        <v>2422</v>
      </c>
      <c r="F405" s="1850" t="s">
        <v>51</v>
      </c>
      <c r="G405" s="1850" t="s">
        <v>22</v>
      </c>
      <c r="H405" s="1850" t="s">
        <v>22</v>
      </c>
      <c r="I405" s="1850" t="s">
        <v>906</v>
      </c>
    </row>
    <row customHeight="1" ht="11.25">
      <c r="A406" s="1850" t="s">
        <v>2245</v>
      </c>
      <c r="B406" s="1850" t="s">
        <v>16</v>
      </c>
      <c r="C406" s="1850" t="s">
        <v>2423</v>
      </c>
      <c r="D406" s="1850" t="s">
        <v>2424</v>
      </c>
      <c r="E406" s="1850" t="s">
        <v>2425</v>
      </c>
      <c r="F406" s="1850" t="s">
        <v>2426</v>
      </c>
      <c r="G406" s="1850" t="s">
        <v>2427</v>
      </c>
      <c r="H406" s="1850" t="s">
        <v>22</v>
      </c>
      <c r="I406" s="1850" t="s">
        <v>906</v>
      </c>
    </row>
    <row customHeight="1" ht="11.25">
      <c r="A407" s="1850" t="s">
        <v>2245</v>
      </c>
      <c r="B407" s="1850" t="s">
        <v>16</v>
      </c>
      <c r="C407" s="1850" t="s">
        <v>2428</v>
      </c>
      <c r="D407" s="1850" t="s">
        <v>2429</v>
      </c>
      <c r="E407" s="1850" t="s">
        <v>2430</v>
      </c>
      <c r="F407" s="1850" t="s">
        <v>2426</v>
      </c>
      <c r="G407" s="1850" t="s">
        <v>2431</v>
      </c>
      <c r="H407" s="1850" t="s">
        <v>22</v>
      </c>
      <c r="I407" s="1850" t="s">
        <v>906</v>
      </c>
    </row>
    <row customHeight="1" ht="11.25">
      <c r="A408" s="1850" t="s">
        <v>2245</v>
      </c>
      <c r="B408" s="1850" t="s">
        <v>16</v>
      </c>
      <c r="C408" s="1850" t="s">
        <v>2438</v>
      </c>
      <c r="D408" s="1850" t="s">
        <v>2439</v>
      </c>
      <c r="E408" s="1850" t="s">
        <v>2440</v>
      </c>
      <c r="F408" s="1850" t="s">
        <v>51</v>
      </c>
      <c r="G408" s="1850" t="s">
        <v>2441</v>
      </c>
      <c r="H408" s="1850" t="s">
        <v>22</v>
      </c>
      <c r="I408" s="1850" t="s">
        <v>906</v>
      </c>
    </row>
    <row customHeight="1" ht="11.25">
      <c r="A409" s="1850" t="s">
        <v>2245</v>
      </c>
      <c r="B409" s="1850" t="s">
        <v>16</v>
      </c>
      <c r="C409" s="1850" t="s">
        <v>2442</v>
      </c>
      <c r="D409" s="1850" t="s">
        <v>2443</v>
      </c>
      <c r="E409" s="1850" t="s">
        <v>2444</v>
      </c>
      <c r="F409" s="1850" t="s">
        <v>51</v>
      </c>
      <c r="G409" s="1850" t="s">
        <v>2445</v>
      </c>
      <c r="H409" s="1850" t="s">
        <v>22</v>
      </c>
      <c r="I409" s="1850" t="s">
        <v>906</v>
      </c>
    </row>
    <row customHeight="1" ht="11.25">
      <c r="A410" s="1850" t="s">
        <v>2245</v>
      </c>
      <c r="B410" s="1850" t="s">
        <v>16</v>
      </c>
      <c r="C410" s="1850" t="s">
        <v>2454</v>
      </c>
      <c r="D410" s="1850" t="s">
        <v>2455</v>
      </c>
      <c r="E410" s="1850" t="s">
        <v>2456</v>
      </c>
      <c r="F410" s="1850" t="s">
        <v>2281</v>
      </c>
      <c r="G410" s="1850" t="s">
        <v>2457</v>
      </c>
      <c r="H410" s="1850" t="s">
        <v>22</v>
      </c>
      <c r="I410" s="1850" t="s">
        <v>906</v>
      </c>
    </row>
    <row customHeight="1" ht="11.25">
      <c r="A411" s="1850" t="s">
        <v>2245</v>
      </c>
      <c r="B411" s="1850" t="s">
        <v>16</v>
      </c>
      <c r="C411" s="1850" t="s">
        <v>2458</v>
      </c>
      <c r="D411" s="1850" t="s">
        <v>2459</v>
      </c>
      <c r="E411" s="1850" t="s">
        <v>2460</v>
      </c>
      <c r="F411" s="1850" t="s">
        <v>2461</v>
      </c>
      <c r="G411" s="1850" t="s">
        <v>22</v>
      </c>
      <c r="H411" s="1850" t="s">
        <v>22</v>
      </c>
      <c r="I411" s="1850" t="s">
        <v>906</v>
      </c>
    </row>
    <row customHeight="1" ht="11.25">
      <c r="A412" s="1850" t="s">
        <v>2245</v>
      </c>
      <c r="B412" s="1850" t="s">
        <v>16</v>
      </c>
      <c r="C412" s="1850" t="s">
        <v>2462</v>
      </c>
      <c r="D412" s="1850" t="s">
        <v>2463</v>
      </c>
      <c r="E412" s="1850" t="s">
        <v>2464</v>
      </c>
      <c r="F412" s="1850" t="s">
        <v>2404</v>
      </c>
      <c r="G412" s="1850" t="s">
        <v>22</v>
      </c>
      <c r="H412" s="1850" t="s">
        <v>22</v>
      </c>
      <c r="I412" s="1850" t="s">
        <v>906</v>
      </c>
    </row>
    <row customHeight="1" ht="11.25">
      <c r="A413" s="1850" t="s">
        <v>2245</v>
      </c>
      <c r="B413" s="1850" t="s">
        <v>16</v>
      </c>
      <c r="C413" s="1850" t="s">
        <v>2465</v>
      </c>
      <c r="D413" s="1850" t="s">
        <v>2466</v>
      </c>
      <c r="E413" s="1850" t="s">
        <v>2467</v>
      </c>
      <c r="F413" s="1850" t="s">
        <v>2468</v>
      </c>
      <c r="G413" s="1850" t="s">
        <v>22</v>
      </c>
      <c r="H413" s="1850" t="s">
        <v>22</v>
      </c>
      <c r="I413" s="1850" t="s">
        <v>906</v>
      </c>
    </row>
    <row customHeight="1" ht="11.25">
      <c r="A414" s="1850" t="s">
        <v>2245</v>
      </c>
      <c r="B414" s="1850" t="s">
        <v>16</v>
      </c>
      <c r="C414" s="1850" t="s">
        <v>2469</v>
      </c>
      <c r="D414" s="1850" t="s">
        <v>2470</v>
      </c>
      <c r="E414" s="1850" t="s">
        <v>2471</v>
      </c>
      <c r="F414" s="1850" t="s">
        <v>2404</v>
      </c>
      <c r="G414" s="1850" t="s">
        <v>22</v>
      </c>
      <c r="H414" s="1850" t="s">
        <v>22</v>
      </c>
      <c r="I414" s="1850" t="s">
        <v>906</v>
      </c>
    </row>
    <row customHeight="1" ht="11.25">
      <c r="A415" s="1850" t="s">
        <v>2245</v>
      </c>
      <c r="B415" s="1850" t="s">
        <v>16</v>
      </c>
      <c r="C415" s="1850" t="s">
        <v>2472</v>
      </c>
      <c r="D415" s="1850" t="s">
        <v>2473</v>
      </c>
      <c r="E415" s="1850" t="s">
        <v>2474</v>
      </c>
      <c r="F415" s="1850" t="s">
        <v>2475</v>
      </c>
      <c r="G415" s="1850" t="s">
        <v>22</v>
      </c>
      <c r="H415" s="1850" t="s">
        <v>22</v>
      </c>
      <c r="I415" s="1850" t="s">
        <v>906</v>
      </c>
    </row>
    <row customHeight="1" ht="11.25">
      <c r="A416" s="1850" t="s">
        <v>2245</v>
      </c>
      <c r="B416" s="1850" t="s">
        <v>16</v>
      </c>
      <c r="C416" s="1850" t="s">
        <v>2476</v>
      </c>
      <c r="D416" s="1850" t="s">
        <v>2477</v>
      </c>
      <c r="E416" s="1850" t="s">
        <v>2478</v>
      </c>
      <c r="F416" s="1850" t="s">
        <v>2253</v>
      </c>
      <c r="G416" s="1850" t="s">
        <v>2479</v>
      </c>
      <c r="H416" s="1850" t="s">
        <v>22</v>
      </c>
      <c r="I416" s="1850" t="s">
        <v>906</v>
      </c>
    </row>
    <row customHeight="1" ht="11.25">
      <c r="A417" s="1850" t="s">
        <v>2245</v>
      </c>
      <c r="B417" s="1850" t="s">
        <v>16</v>
      </c>
      <c r="C417" s="1850" t="s">
        <v>2480</v>
      </c>
      <c r="D417" s="1850" t="s">
        <v>2481</v>
      </c>
      <c r="E417" s="1850" t="s">
        <v>2482</v>
      </c>
      <c r="F417" s="1850" t="s">
        <v>2253</v>
      </c>
      <c r="G417" s="1850" t="s">
        <v>22</v>
      </c>
      <c r="H417" s="1850" t="s">
        <v>22</v>
      </c>
      <c r="I417" s="1850" t="s">
        <v>906</v>
      </c>
    </row>
    <row customHeight="1" ht="11.25">
      <c r="A418" s="1850" t="s">
        <v>2245</v>
      </c>
      <c r="B418" s="1850" t="s">
        <v>16</v>
      </c>
      <c r="C418" s="1850" t="s">
        <v>2483</v>
      </c>
      <c r="D418" s="1850" t="s">
        <v>2484</v>
      </c>
      <c r="E418" s="1850" t="s">
        <v>2485</v>
      </c>
      <c r="F418" s="1850" t="s">
        <v>2486</v>
      </c>
      <c r="G418" s="1850" t="s">
        <v>22</v>
      </c>
      <c r="H418" s="1850" t="s">
        <v>22</v>
      </c>
      <c r="I418" s="1850" t="s">
        <v>906</v>
      </c>
    </row>
    <row customHeight="1" ht="11.25">
      <c r="A419" s="1850" t="s">
        <v>2245</v>
      </c>
      <c r="B419" s="1850" t="s">
        <v>16</v>
      </c>
      <c r="C419" s="1850" t="s">
        <v>2487</v>
      </c>
      <c r="D419" s="1850" t="s">
        <v>2488</v>
      </c>
      <c r="E419" s="1850" t="s">
        <v>2489</v>
      </c>
      <c r="F419" s="1850" t="s">
        <v>2253</v>
      </c>
      <c r="G419" s="1850" t="s">
        <v>2490</v>
      </c>
      <c r="H419" s="1850" t="s">
        <v>22</v>
      </c>
      <c r="I419" s="1850" t="s">
        <v>906</v>
      </c>
    </row>
    <row customHeight="1" ht="11.25">
      <c r="A420" s="1850" t="s">
        <v>2245</v>
      </c>
      <c r="B420" s="1850" t="s">
        <v>16</v>
      </c>
      <c r="C420" s="1850" t="s">
        <v>2498</v>
      </c>
      <c r="D420" s="1850" t="s">
        <v>2499</v>
      </c>
      <c r="E420" s="1850" t="s">
        <v>2500</v>
      </c>
      <c r="F420" s="1850" t="s">
        <v>2303</v>
      </c>
      <c r="G420" s="1850" t="s">
        <v>2501</v>
      </c>
      <c r="H420" s="1850" t="s">
        <v>22</v>
      </c>
      <c r="I420" s="1850" t="s">
        <v>906</v>
      </c>
    </row>
    <row customHeight="1" ht="11.25">
      <c r="A421" s="1850" t="s">
        <v>2245</v>
      </c>
      <c r="B421" s="1850" t="s">
        <v>16</v>
      </c>
      <c r="C421" s="1850" t="s">
        <v>2502</v>
      </c>
      <c r="D421" s="1850" t="s">
        <v>2503</v>
      </c>
      <c r="E421" s="1850" t="s">
        <v>2504</v>
      </c>
      <c r="F421" s="1850" t="s">
        <v>2273</v>
      </c>
      <c r="G421" s="1850" t="s">
        <v>2505</v>
      </c>
      <c r="H421" s="1850" t="s">
        <v>22</v>
      </c>
      <c r="I421" s="1850" t="s">
        <v>906</v>
      </c>
    </row>
    <row customHeight="1" ht="11.25">
      <c r="A422" s="1850" t="s">
        <v>2245</v>
      </c>
      <c r="B422" s="1850" t="s">
        <v>16</v>
      </c>
      <c r="C422" s="1850" t="s">
        <v>2506</v>
      </c>
      <c r="D422" s="1850" t="s">
        <v>2507</v>
      </c>
      <c r="E422" s="1850" t="s">
        <v>2508</v>
      </c>
      <c r="F422" s="1850" t="s">
        <v>2253</v>
      </c>
      <c r="G422" s="1850" t="s">
        <v>2509</v>
      </c>
      <c r="H422" s="1850" t="s">
        <v>22</v>
      </c>
      <c r="I422" s="1850" t="s">
        <v>906</v>
      </c>
    </row>
    <row customHeight="1" ht="11.25">
      <c r="A423" s="1850" t="s">
        <v>2245</v>
      </c>
      <c r="B423" s="1850" t="s">
        <v>16</v>
      </c>
      <c r="C423" s="1850" t="s">
        <v>2510</v>
      </c>
      <c r="D423" s="1850" t="s">
        <v>2511</v>
      </c>
      <c r="E423" s="1850" t="s">
        <v>2512</v>
      </c>
      <c r="F423" s="1850" t="s">
        <v>2468</v>
      </c>
      <c r="G423" s="1850" t="s">
        <v>22</v>
      </c>
      <c r="H423" s="1850" t="s">
        <v>22</v>
      </c>
      <c r="I423" s="1850" t="s">
        <v>906</v>
      </c>
    </row>
    <row customHeight="1" ht="11.25">
      <c r="A424" s="1850" t="s">
        <v>2245</v>
      </c>
      <c r="B424" s="1850" t="s">
        <v>16</v>
      </c>
      <c r="C424" s="1850" t="s">
        <v>2527</v>
      </c>
      <c r="D424" s="1850" t="s">
        <v>2528</v>
      </c>
      <c r="E424" s="1850" t="s">
        <v>2529</v>
      </c>
      <c r="F424" s="1850" t="s">
        <v>2409</v>
      </c>
      <c r="G424" s="1850" t="s">
        <v>22</v>
      </c>
      <c r="H424" s="1850" t="s">
        <v>22</v>
      </c>
      <c r="I424" s="1850" t="s">
        <v>906</v>
      </c>
    </row>
    <row customHeight="1" ht="11.25">
      <c r="A425" s="1850" t="s">
        <v>2245</v>
      </c>
      <c r="B425" s="1850" t="s">
        <v>16</v>
      </c>
      <c r="C425" s="1850" t="s">
        <v>2900</v>
      </c>
      <c r="D425" s="1850" t="s">
        <v>2901</v>
      </c>
      <c r="E425" s="1850" t="s">
        <v>2373</v>
      </c>
      <c r="F425" s="1850" t="s">
        <v>2902</v>
      </c>
      <c r="G425" s="1850" t="s">
        <v>22</v>
      </c>
      <c r="H425" s="1850" t="s">
        <v>22</v>
      </c>
      <c r="I425" s="1850" t="s">
        <v>906</v>
      </c>
    </row>
    <row customHeight="1" ht="11.25">
      <c r="A426" s="1850" t="s">
        <v>2245</v>
      </c>
      <c r="B426" s="1850" t="s">
        <v>16</v>
      </c>
      <c r="C426" s="1850" t="s">
        <v>2903</v>
      </c>
      <c r="D426" s="1850" t="s">
        <v>2904</v>
      </c>
      <c r="E426" s="1850" t="s">
        <v>2905</v>
      </c>
      <c r="F426" s="1850" t="s">
        <v>2307</v>
      </c>
      <c r="G426" s="1850" t="s">
        <v>2906</v>
      </c>
      <c r="H426" s="1850" t="s">
        <v>22</v>
      </c>
      <c r="I426" s="1850" t="s">
        <v>906</v>
      </c>
    </row>
    <row customHeight="1" ht="11.25">
      <c r="A427" s="1850" t="s">
        <v>2245</v>
      </c>
      <c r="B427" s="1850" t="s">
        <v>16</v>
      </c>
      <c r="C427" s="1850" t="s">
        <v>2544</v>
      </c>
      <c r="D427" s="1850" t="s">
        <v>2545</v>
      </c>
      <c r="E427" s="1850" t="s">
        <v>2546</v>
      </c>
      <c r="F427" s="1850" t="s">
        <v>2547</v>
      </c>
      <c r="G427" s="1850" t="s">
        <v>2548</v>
      </c>
      <c r="H427" s="1850" t="s">
        <v>22</v>
      </c>
      <c r="I427" s="1850" t="s">
        <v>906</v>
      </c>
    </row>
    <row customHeight="1" ht="11.25">
      <c r="A428" s="1850" t="s">
        <v>2245</v>
      </c>
      <c r="B428" s="1850" t="s">
        <v>16</v>
      </c>
      <c r="C428" s="1850" t="s">
        <v>2549</v>
      </c>
      <c r="D428" s="1850" t="s">
        <v>2545</v>
      </c>
      <c r="E428" s="1850" t="s">
        <v>2546</v>
      </c>
      <c r="F428" s="1850" t="s">
        <v>2550</v>
      </c>
      <c r="G428" s="1850" t="s">
        <v>22</v>
      </c>
      <c r="H428" s="1850" t="s">
        <v>22</v>
      </c>
      <c r="I428" s="1850" t="s">
        <v>906</v>
      </c>
    </row>
    <row customHeight="1" ht="11.25">
      <c r="A429" s="1850" t="s">
        <v>2245</v>
      </c>
      <c r="B429" s="1850" t="s">
        <v>16</v>
      </c>
      <c r="C429" s="1850" t="s">
        <v>2554</v>
      </c>
      <c r="D429" s="1850" t="s">
        <v>2555</v>
      </c>
      <c r="E429" s="1850" t="s">
        <v>2248</v>
      </c>
      <c r="F429" s="1850" t="s">
        <v>2556</v>
      </c>
      <c r="G429" s="1850" t="s">
        <v>22</v>
      </c>
      <c r="H429" s="1850" t="s">
        <v>22</v>
      </c>
      <c r="I429" s="1850" t="s">
        <v>906</v>
      </c>
    </row>
    <row customHeight="1" ht="11.25">
      <c r="A430" s="1850" t="s">
        <v>2245</v>
      </c>
      <c r="B430" s="1850" t="s">
        <v>16</v>
      </c>
      <c r="C430" s="1850" t="s">
        <v>2557</v>
      </c>
      <c r="D430" s="1850" t="s">
        <v>2558</v>
      </c>
      <c r="E430" s="1850" t="s">
        <v>2248</v>
      </c>
      <c r="F430" s="1850" t="s">
        <v>2559</v>
      </c>
      <c r="G430" s="1850" t="s">
        <v>22</v>
      </c>
      <c r="H430" s="1850" t="s">
        <v>22</v>
      </c>
      <c r="I430" s="1850" t="s">
        <v>906</v>
      </c>
    </row>
    <row customHeight="1" ht="11.25">
      <c r="A431" s="1850" t="s">
        <v>2245</v>
      </c>
      <c r="B431" s="1850" t="s">
        <v>16</v>
      </c>
      <c r="C431" s="1850" t="s">
        <v>2560</v>
      </c>
      <c r="D431" s="1850" t="s">
        <v>2561</v>
      </c>
      <c r="E431" s="1850" t="s">
        <v>2248</v>
      </c>
      <c r="F431" s="1850" t="s">
        <v>2562</v>
      </c>
      <c r="G431" s="1850" t="s">
        <v>22</v>
      </c>
      <c r="H431" s="1850" t="s">
        <v>22</v>
      </c>
      <c r="I431" s="1850" t="s">
        <v>906</v>
      </c>
    </row>
    <row customHeight="1" ht="11.25">
      <c r="A432" s="1850" t="s">
        <v>2245</v>
      </c>
      <c r="B432" s="1850" t="s">
        <v>16</v>
      </c>
      <c r="C432" s="1850" t="s">
        <v>2563</v>
      </c>
      <c r="D432" s="1850" t="s">
        <v>2564</v>
      </c>
      <c r="E432" s="1850" t="s">
        <v>2248</v>
      </c>
      <c r="F432" s="1850" t="s">
        <v>2565</v>
      </c>
      <c r="G432" s="1850" t="s">
        <v>22</v>
      </c>
      <c r="H432" s="1850" t="s">
        <v>22</v>
      </c>
      <c r="I432" s="1850" t="s">
        <v>906</v>
      </c>
    </row>
    <row customHeight="1" ht="11.25">
      <c r="A433" s="1850" t="s">
        <v>2245</v>
      </c>
      <c r="B433" s="1850" t="s">
        <v>16</v>
      </c>
      <c r="C433" s="1850" t="s">
        <v>2566</v>
      </c>
      <c r="D433" s="1850" t="s">
        <v>2567</v>
      </c>
      <c r="E433" s="1850" t="s">
        <v>2248</v>
      </c>
      <c r="F433" s="1850" t="s">
        <v>2568</v>
      </c>
      <c r="G433" s="1850" t="s">
        <v>22</v>
      </c>
      <c r="H433" s="1850" t="s">
        <v>22</v>
      </c>
      <c r="I433" s="1850" t="s">
        <v>906</v>
      </c>
    </row>
    <row customHeight="1" ht="11.25">
      <c r="A434" s="1850" t="s">
        <v>2245</v>
      </c>
      <c r="B434" s="1850" t="s">
        <v>16</v>
      </c>
      <c r="C434" s="1850" t="s">
        <v>2569</v>
      </c>
      <c r="D434" s="1850" t="s">
        <v>2570</v>
      </c>
      <c r="E434" s="1850" t="s">
        <v>2248</v>
      </c>
      <c r="F434" s="1850" t="s">
        <v>2571</v>
      </c>
      <c r="G434" s="1850" t="s">
        <v>22</v>
      </c>
      <c r="H434" s="1850" t="s">
        <v>22</v>
      </c>
      <c r="I434" s="1850" t="s">
        <v>906</v>
      </c>
    </row>
    <row customHeight="1" ht="11.25">
      <c r="A435" s="1850" t="s">
        <v>2245</v>
      </c>
      <c r="B435" s="1850" t="s">
        <v>16</v>
      </c>
      <c r="C435" s="1850" t="s">
        <v>2572</v>
      </c>
      <c r="D435" s="1850" t="s">
        <v>2573</v>
      </c>
      <c r="E435" s="1850" t="s">
        <v>2248</v>
      </c>
      <c r="F435" s="1850" t="s">
        <v>2574</v>
      </c>
      <c r="G435" s="1850" t="s">
        <v>22</v>
      </c>
      <c r="H435" s="1850" t="s">
        <v>22</v>
      </c>
      <c r="I435" s="1850" t="s">
        <v>906</v>
      </c>
    </row>
    <row customHeight="1" ht="11.25">
      <c r="A436" s="1850" t="s">
        <v>2245</v>
      </c>
      <c r="B436" s="1850" t="s">
        <v>16</v>
      </c>
      <c r="C436" s="1850" t="s">
        <v>2575</v>
      </c>
      <c r="D436" s="1850" t="s">
        <v>2576</v>
      </c>
      <c r="E436" s="1850" t="s">
        <v>2248</v>
      </c>
      <c r="F436" s="1850" t="s">
        <v>2577</v>
      </c>
      <c r="G436" s="1850" t="s">
        <v>22</v>
      </c>
      <c r="H436" s="1850" t="s">
        <v>22</v>
      </c>
      <c r="I436" s="1850" t="s">
        <v>906</v>
      </c>
    </row>
    <row customHeight="1" ht="11.25">
      <c r="A437" s="1850" t="s">
        <v>2245</v>
      </c>
      <c r="B437" s="1850" t="s">
        <v>16</v>
      </c>
      <c r="C437" s="1850" t="s">
        <v>2578</v>
      </c>
      <c r="D437" s="1850" t="s">
        <v>2579</v>
      </c>
      <c r="E437" s="1850" t="s">
        <v>2248</v>
      </c>
      <c r="F437" s="1850" t="s">
        <v>2580</v>
      </c>
      <c r="G437" s="1850" t="s">
        <v>22</v>
      </c>
      <c r="H437" s="1850" t="s">
        <v>22</v>
      </c>
      <c r="I437" s="1850" t="s">
        <v>906</v>
      </c>
    </row>
    <row customHeight="1" ht="11.25">
      <c r="A438" s="1850" t="s">
        <v>2245</v>
      </c>
      <c r="B438" s="1850" t="s">
        <v>16</v>
      </c>
      <c r="C438" s="1850" t="s">
        <v>2581</v>
      </c>
      <c r="D438" s="1850" t="s">
        <v>2582</v>
      </c>
      <c r="E438" s="1850" t="s">
        <v>2583</v>
      </c>
      <c r="F438" s="1850" t="s">
        <v>2584</v>
      </c>
      <c r="G438" s="1850" t="s">
        <v>22</v>
      </c>
      <c r="H438" s="1850" t="s">
        <v>22</v>
      </c>
      <c r="I438" s="1850" t="s">
        <v>906</v>
      </c>
    </row>
    <row customHeight="1" ht="11.25">
      <c r="A439" s="1850" t="s">
        <v>2245</v>
      </c>
      <c r="B439" s="1850" t="s">
        <v>16</v>
      </c>
      <c r="C439" s="1850" t="s">
        <v>2585</v>
      </c>
      <c r="D439" s="1850" t="s">
        <v>2586</v>
      </c>
      <c r="E439" s="1850" t="s">
        <v>2583</v>
      </c>
      <c r="F439" s="1850" t="s">
        <v>2587</v>
      </c>
      <c r="G439" s="1850" t="s">
        <v>22</v>
      </c>
      <c r="H439" s="1850" t="s">
        <v>22</v>
      </c>
      <c r="I439" s="1850" t="s">
        <v>906</v>
      </c>
    </row>
    <row customHeight="1" ht="11.25">
      <c r="A440" s="1850" t="s">
        <v>2245</v>
      </c>
      <c r="B440" s="1850" t="s">
        <v>16</v>
      </c>
      <c r="C440" s="1850" t="s">
        <v>2588</v>
      </c>
      <c r="D440" s="1850" t="s">
        <v>2589</v>
      </c>
      <c r="E440" s="1850" t="s">
        <v>2583</v>
      </c>
      <c r="F440" s="1850" t="s">
        <v>2590</v>
      </c>
      <c r="G440" s="1850" t="s">
        <v>22</v>
      </c>
      <c r="H440" s="1850" t="s">
        <v>22</v>
      </c>
      <c r="I440" s="1850" t="s">
        <v>906</v>
      </c>
    </row>
    <row customHeight="1" ht="11.25">
      <c r="A441" s="1850" t="s">
        <v>2245</v>
      </c>
      <c r="B441" s="1850" t="s">
        <v>16</v>
      </c>
      <c r="C441" s="1850" t="s">
        <v>2591</v>
      </c>
      <c r="D441" s="1850" t="s">
        <v>2592</v>
      </c>
      <c r="E441" s="1850" t="s">
        <v>2593</v>
      </c>
      <c r="F441" s="1850" t="s">
        <v>2594</v>
      </c>
      <c r="G441" s="1850" t="s">
        <v>2595</v>
      </c>
      <c r="H441" s="1850" t="s">
        <v>22</v>
      </c>
      <c r="I441" s="1850" t="s">
        <v>906</v>
      </c>
    </row>
    <row customHeight="1" ht="11.25">
      <c r="A442" s="1850" t="s">
        <v>2245</v>
      </c>
      <c r="B442" s="1850" t="s">
        <v>16</v>
      </c>
      <c r="C442" s="1850" t="s">
        <v>2596</v>
      </c>
      <c r="D442" s="1850" t="s">
        <v>2597</v>
      </c>
      <c r="E442" s="1850" t="s">
        <v>2598</v>
      </c>
      <c r="F442" s="1850" t="s">
        <v>2281</v>
      </c>
      <c r="G442" s="1850" t="s">
        <v>22</v>
      </c>
      <c r="H442" s="1850" t="s">
        <v>22</v>
      </c>
      <c r="I442" s="1850" t="s">
        <v>906</v>
      </c>
    </row>
    <row customHeight="1" ht="11.25">
      <c r="A443" s="1850" t="s">
        <v>2245</v>
      </c>
      <c r="B443" s="1850" t="s">
        <v>16</v>
      </c>
      <c r="C443" s="1850" t="s">
        <v>2605</v>
      </c>
      <c r="D443" s="1850" t="s">
        <v>2606</v>
      </c>
      <c r="E443" s="1850" t="s">
        <v>2256</v>
      </c>
      <c r="F443" s="1850" t="s">
        <v>2607</v>
      </c>
      <c r="G443" s="1850" t="s">
        <v>22</v>
      </c>
      <c r="H443" s="1850" t="s">
        <v>22</v>
      </c>
      <c r="I443" s="1850" t="s">
        <v>906</v>
      </c>
    </row>
    <row customHeight="1" ht="11.25">
      <c r="A444" s="1850" t="s">
        <v>2245</v>
      </c>
      <c r="B444" s="1850" t="s">
        <v>16</v>
      </c>
      <c r="C444" s="1850" t="s">
        <v>2907</v>
      </c>
      <c r="D444" s="1850" t="s">
        <v>2908</v>
      </c>
      <c r="E444" s="1850" t="s">
        <v>2256</v>
      </c>
      <c r="F444" s="1850" t="s">
        <v>2909</v>
      </c>
      <c r="G444" s="1850" t="s">
        <v>22</v>
      </c>
      <c r="H444" s="1850" t="s">
        <v>22</v>
      </c>
      <c r="I444" s="1850" t="s">
        <v>906</v>
      </c>
    </row>
    <row customHeight="1" ht="11.25">
      <c r="A445" s="1850" t="s">
        <v>2245</v>
      </c>
      <c r="B445" s="1850" t="s">
        <v>16</v>
      </c>
      <c r="C445" s="1850" t="s">
        <v>2610</v>
      </c>
      <c r="D445" s="1850" t="s">
        <v>2611</v>
      </c>
      <c r="E445" s="1850" t="s">
        <v>2612</v>
      </c>
      <c r="F445" s="1850" t="s">
        <v>2613</v>
      </c>
      <c r="G445" s="1850" t="s">
        <v>22</v>
      </c>
      <c r="H445" s="1850" t="s">
        <v>22</v>
      </c>
      <c r="I445" s="1850" t="s">
        <v>906</v>
      </c>
    </row>
    <row customHeight="1" ht="11.25">
      <c r="A446" s="1850" t="s">
        <v>2245</v>
      </c>
      <c r="B446" s="1850" t="s">
        <v>16</v>
      </c>
      <c r="C446" s="1850" t="s">
        <v>2614</v>
      </c>
      <c r="D446" s="1850" t="s">
        <v>2611</v>
      </c>
      <c r="E446" s="1850" t="s">
        <v>2612</v>
      </c>
      <c r="F446" s="1850" t="s">
        <v>2615</v>
      </c>
      <c r="G446" s="1850" t="s">
        <v>2616</v>
      </c>
      <c r="H446" s="1850" t="s">
        <v>22</v>
      </c>
      <c r="I446" s="1850" t="s">
        <v>906</v>
      </c>
    </row>
    <row customHeight="1" ht="11.25">
      <c r="A447" s="1850" t="s">
        <v>2245</v>
      </c>
      <c r="B447" s="1850" t="s">
        <v>16</v>
      </c>
      <c r="C447" s="1850" t="s">
        <v>2621</v>
      </c>
      <c r="D447" s="1850" t="s">
        <v>2622</v>
      </c>
      <c r="E447" s="1850" t="s">
        <v>2623</v>
      </c>
      <c r="F447" s="1850" t="s">
        <v>2303</v>
      </c>
      <c r="G447" s="1850" t="s">
        <v>22</v>
      </c>
      <c r="H447" s="1850" t="s">
        <v>22</v>
      </c>
      <c r="I447" s="1850" t="s">
        <v>906</v>
      </c>
    </row>
    <row customHeight="1" ht="11.25">
      <c r="A448" s="1850" t="s">
        <v>2245</v>
      </c>
      <c r="B448" s="1850" t="s">
        <v>16</v>
      </c>
      <c r="C448" s="1850" t="s">
        <v>2624</v>
      </c>
      <c r="D448" s="1850" t="s">
        <v>2625</v>
      </c>
      <c r="E448" s="1850" t="s">
        <v>2626</v>
      </c>
      <c r="F448" s="1850" t="s">
        <v>2292</v>
      </c>
      <c r="G448" s="1850" t="s">
        <v>22</v>
      </c>
      <c r="H448" s="1850" t="s">
        <v>22</v>
      </c>
      <c r="I448" s="1850" t="s">
        <v>906</v>
      </c>
    </row>
    <row customHeight="1" ht="11.25">
      <c r="A449" s="1850" t="s">
        <v>2245</v>
      </c>
      <c r="B449" s="1850" t="s">
        <v>16</v>
      </c>
      <c r="C449" s="1850" t="s">
        <v>2627</v>
      </c>
      <c r="D449" s="1850" t="s">
        <v>2628</v>
      </c>
      <c r="E449" s="1850" t="s">
        <v>2629</v>
      </c>
      <c r="F449" s="1850" t="s">
        <v>2339</v>
      </c>
      <c r="G449" s="1850" t="s">
        <v>22</v>
      </c>
      <c r="H449" s="1850" t="s">
        <v>22</v>
      </c>
      <c r="I449" s="1850" t="s">
        <v>906</v>
      </c>
    </row>
    <row customHeight="1" ht="11.25">
      <c r="A450" s="1850" t="s">
        <v>2245</v>
      </c>
      <c r="B450" s="1850" t="s">
        <v>16</v>
      </c>
      <c r="C450" s="1850" t="s">
        <v>2636</v>
      </c>
      <c r="D450" s="1850" t="s">
        <v>2637</v>
      </c>
      <c r="E450" s="1850" t="s">
        <v>2638</v>
      </c>
      <c r="F450" s="1850" t="s">
        <v>2253</v>
      </c>
      <c r="G450" s="1850" t="s">
        <v>2639</v>
      </c>
      <c r="H450" s="1850" t="s">
        <v>22</v>
      </c>
      <c r="I450" s="1850" t="s">
        <v>906</v>
      </c>
    </row>
    <row customHeight="1" ht="11.25">
      <c r="A451" s="1850" t="s">
        <v>2245</v>
      </c>
      <c r="B451" s="1850" t="s">
        <v>16</v>
      </c>
      <c r="C451" s="1850" t="s">
        <v>2640</v>
      </c>
      <c r="D451" s="1850" t="s">
        <v>2641</v>
      </c>
      <c r="E451" s="1850" t="s">
        <v>2642</v>
      </c>
      <c r="F451" s="1850" t="s">
        <v>2643</v>
      </c>
      <c r="G451" s="1850" t="s">
        <v>22</v>
      </c>
      <c r="H451" s="1850" t="s">
        <v>22</v>
      </c>
      <c r="I451" s="1850" t="s">
        <v>906</v>
      </c>
    </row>
    <row customHeight="1" ht="11.25">
      <c r="A452" s="1850" t="s">
        <v>2245</v>
      </c>
      <c r="B452" s="1850" t="s">
        <v>16</v>
      </c>
      <c r="C452" s="1850" t="s">
        <v>2644</v>
      </c>
      <c r="D452" s="1850" t="s">
        <v>2645</v>
      </c>
      <c r="E452" s="1850" t="s">
        <v>2646</v>
      </c>
      <c r="F452" s="1850" t="s">
        <v>2286</v>
      </c>
      <c r="G452" s="1850" t="s">
        <v>2647</v>
      </c>
      <c r="H452" s="1850" t="s">
        <v>22</v>
      </c>
      <c r="I452" s="1850" t="s">
        <v>906</v>
      </c>
    </row>
    <row customHeight="1" ht="11.25">
      <c r="A453" s="1850" t="s">
        <v>2245</v>
      </c>
      <c r="B453" s="1850" t="s">
        <v>16</v>
      </c>
      <c r="C453" s="1850" t="s">
        <v>2648</v>
      </c>
      <c r="D453" s="1850" t="s">
        <v>2649</v>
      </c>
      <c r="E453" s="1850" t="s">
        <v>2650</v>
      </c>
      <c r="F453" s="1850" t="s">
        <v>2461</v>
      </c>
      <c r="G453" s="1850" t="s">
        <v>22</v>
      </c>
      <c r="H453" s="1850" t="s">
        <v>22</v>
      </c>
      <c r="I453" s="1850" t="s">
        <v>906</v>
      </c>
    </row>
    <row customHeight="1" ht="11.25">
      <c r="A454" s="1850" t="s">
        <v>2245</v>
      </c>
      <c r="B454" s="1850" t="s">
        <v>16</v>
      </c>
      <c r="C454" s="1850" t="s">
        <v>2916</v>
      </c>
      <c r="D454" s="1850" t="s">
        <v>2917</v>
      </c>
      <c r="E454" s="1850" t="s">
        <v>2918</v>
      </c>
      <c r="F454" s="1850" t="s">
        <v>2303</v>
      </c>
      <c r="G454" s="1850" t="s">
        <v>22</v>
      </c>
      <c r="H454" s="1850" t="s">
        <v>22</v>
      </c>
      <c r="I454" s="1850" t="s">
        <v>906</v>
      </c>
    </row>
    <row customHeight="1" ht="11.25">
      <c r="A455" s="1850" t="s">
        <v>2245</v>
      </c>
      <c r="B455" s="1850" t="s">
        <v>16</v>
      </c>
      <c r="C455" s="1850" t="s">
        <v>2661</v>
      </c>
      <c r="D455" s="1850" t="s">
        <v>2662</v>
      </c>
      <c r="E455" s="1850" t="s">
        <v>2663</v>
      </c>
      <c r="F455" s="1850" t="s">
        <v>2461</v>
      </c>
      <c r="G455" s="1850" t="s">
        <v>22</v>
      </c>
      <c r="H455" s="1850" t="s">
        <v>22</v>
      </c>
      <c r="I455" s="1850" t="s">
        <v>906</v>
      </c>
    </row>
    <row customHeight="1" ht="11.25">
      <c r="A456" s="1850" t="s">
        <v>2245</v>
      </c>
      <c r="B456" s="1850" t="s">
        <v>16</v>
      </c>
      <c r="C456" s="1850" t="s">
        <v>2664</v>
      </c>
      <c r="D456" s="1850" t="s">
        <v>2665</v>
      </c>
      <c r="E456" s="1850" t="s">
        <v>2666</v>
      </c>
      <c r="F456" s="1850" t="s">
        <v>2643</v>
      </c>
      <c r="G456" s="1850" t="s">
        <v>22</v>
      </c>
      <c r="H456" s="1850" t="s">
        <v>22</v>
      </c>
      <c r="I456" s="1850" t="s">
        <v>906</v>
      </c>
    </row>
    <row customHeight="1" ht="11.25">
      <c r="A457" s="1850" t="s">
        <v>2245</v>
      </c>
      <c r="B457" s="1850" t="s">
        <v>16</v>
      </c>
      <c r="C457" s="1850" t="s">
        <v>2677</v>
      </c>
      <c r="D457" s="1850" t="s">
        <v>2678</v>
      </c>
      <c r="E457" s="1850" t="s">
        <v>2679</v>
      </c>
      <c r="F457" s="1850" t="s">
        <v>2680</v>
      </c>
      <c r="G457" s="1850" t="s">
        <v>2681</v>
      </c>
      <c r="H457" s="1850" t="s">
        <v>22</v>
      </c>
      <c r="I457" s="1850" t="s">
        <v>906</v>
      </c>
    </row>
    <row customHeight="1" ht="11.25">
      <c r="A458" s="1850" t="s">
        <v>2245</v>
      </c>
      <c r="B458" s="1850" t="s">
        <v>16</v>
      </c>
      <c r="C458" s="1850" t="s">
        <v>2682</v>
      </c>
      <c r="D458" s="1850" t="s">
        <v>2683</v>
      </c>
      <c r="E458" s="1850" t="s">
        <v>2684</v>
      </c>
      <c r="F458" s="1850" t="s">
        <v>2643</v>
      </c>
      <c r="G458" s="1850" t="s">
        <v>22</v>
      </c>
      <c r="H458" s="1850" t="s">
        <v>22</v>
      </c>
      <c r="I458" s="1850" t="s">
        <v>906</v>
      </c>
    </row>
    <row customHeight="1" ht="11.25">
      <c r="A459" s="1850" t="s">
        <v>2245</v>
      </c>
      <c r="B459" s="1850" t="s">
        <v>16</v>
      </c>
      <c r="C459" s="1850" t="s">
        <v>2695</v>
      </c>
      <c r="D459" s="1850" t="s">
        <v>2696</v>
      </c>
      <c r="E459" s="1850" t="s">
        <v>2248</v>
      </c>
      <c r="F459" s="1850" t="s">
        <v>2697</v>
      </c>
      <c r="G459" s="1850" t="s">
        <v>22</v>
      </c>
      <c r="H459" s="1850" t="s">
        <v>22</v>
      </c>
      <c r="I459" s="1850" t="s">
        <v>906</v>
      </c>
    </row>
    <row customHeight="1" ht="11.25">
      <c r="A460" s="1850" t="s">
        <v>2245</v>
      </c>
      <c r="B460" s="1850" t="s">
        <v>16</v>
      </c>
      <c r="C460" s="1850" t="s">
        <v>2919</v>
      </c>
      <c r="D460" s="1850" t="s">
        <v>2920</v>
      </c>
      <c r="E460" s="1850" t="s">
        <v>2391</v>
      </c>
      <c r="F460" s="1850" t="s">
        <v>2921</v>
      </c>
      <c r="G460" s="1850" t="s">
        <v>22</v>
      </c>
      <c r="H460" s="1850" t="s">
        <v>22</v>
      </c>
      <c r="I460" s="1850" t="s">
        <v>906</v>
      </c>
    </row>
    <row customHeight="1" ht="11.25">
      <c r="A461" s="1850" t="s">
        <v>2245</v>
      </c>
      <c r="B461" s="1850" t="s">
        <v>16</v>
      </c>
      <c r="C461" s="1850" t="s">
        <v>2922</v>
      </c>
      <c r="D461" s="1850" t="s">
        <v>2923</v>
      </c>
      <c r="E461" s="1850" t="s">
        <v>2391</v>
      </c>
      <c r="F461" s="1850" t="s">
        <v>2286</v>
      </c>
      <c r="G461" s="1850" t="s">
        <v>22</v>
      </c>
      <c r="H461" s="1850" t="s">
        <v>22</v>
      </c>
      <c r="I461" s="1850" t="s">
        <v>906</v>
      </c>
    </row>
    <row customHeight="1" ht="11.25">
      <c r="A462" s="1850" t="s">
        <v>2245</v>
      </c>
      <c r="B462" s="1850" t="s">
        <v>16</v>
      </c>
      <c r="C462" s="1850" t="s">
        <v>2707</v>
      </c>
      <c r="D462" s="1850" t="s">
        <v>2708</v>
      </c>
      <c r="E462" s="1850" t="s">
        <v>2709</v>
      </c>
      <c r="F462" s="1850" t="s">
        <v>2710</v>
      </c>
      <c r="G462" s="1850" t="s">
        <v>2711</v>
      </c>
      <c r="H462" s="1850" t="s">
        <v>22</v>
      </c>
      <c r="I462" s="1850" t="s">
        <v>906</v>
      </c>
    </row>
    <row customHeight="1" ht="11.25">
      <c r="A463" s="1850" t="s">
        <v>2245</v>
      </c>
      <c r="B463" s="1850" t="s">
        <v>16</v>
      </c>
      <c r="C463" s="1850" t="s">
        <v>2719</v>
      </c>
      <c r="D463" s="1850" t="s">
        <v>2720</v>
      </c>
      <c r="E463" s="1850" t="s">
        <v>2721</v>
      </c>
      <c r="F463" s="1850" t="s">
        <v>2350</v>
      </c>
      <c r="G463" s="1850" t="s">
        <v>22</v>
      </c>
      <c r="H463" s="1850" t="s">
        <v>22</v>
      </c>
      <c r="I463" s="1850" t="s">
        <v>906</v>
      </c>
    </row>
    <row customHeight="1" ht="11.25">
      <c r="A464" s="1850" t="s">
        <v>2245</v>
      </c>
      <c r="B464" s="1850" t="s">
        <v>16</v>
      </c>
      <c r="C464" s="1850" t="s">
        <v>2969</v>
      </c>
      <c r="D464" s="1850" t="s">
        <v>2970</v>
      </c>
      <c r="E464" s="1850" t="s">
        <v>2971</v>
      </c>
      <c r="F464" s="1850" t="s">
        <v>2303</v>
      </c>
      <c r="G464" s="1850" t="s">
        <v>22</v>
      </c>
      <c r="H464" s="1850" t="s">
        <v>22</v>
      </c>
      <c r="I464" s="1850" t="s">
        <v>906</v>
      </c>
    </row>
    <row customHeight="1" ht="11.25">
      <c r="A465" s="1850" t="s">
        <v>2245</v>
      </c>
      <c r="B465" s="1850" t="s">
        <v>16</v>
      </c>
      <c r="C465" s="1850" t="s">
        <v>2740</v>
      </c>
      <c r="D465" s="1850" t="s">
        <v>2741</v>
      </c>
      <c r="E465" s="1850" t="s">
        <v>2742</v>
      </c>
      <c r="F465" s="1850" t="s">
        <v>2350</v>
      </c>
      <c r="G465" s="1850" t="s">
        <v>22</v>
      </c>
      <c r="H465" s="1850" t="s">
        <v>22</v>
      </c>
      <c r="I465" s="1850" t="s">
        <v>906</v>
      </c>
    </row>
    <row customHeight="1" ht="11.25">
      <c r="A466" s="1850" t="s">
        <v>2245</v>
      </c>
      <c r="B466" s="1850" t="s">
        <v>16</v>
      </c>
      <c r="C466" s="1850" t="s">
        <v>2747</v>
      </c>
      <c r="D466" s="1850" t="s">
        <v>2748</v>
      </c>
      <c r="E466" s="1850" t="s">
        <v>2749</v>
      </c>
      <c r="F466" s="1850" t="s">
        <v>2350</v>
      </c>
      <c r="G466" s="1850" t="s">
        <v>22</v>
      </c>
      <c r="H466" s="1850" t="s">
        <v>22</v>
      </c>
      <c r="I466" s="1850" t="s">
        <v>906</v>
      </c>
    </row>
    <row customHeight="1" ht="11.25">
      <c r="A467" s="1850" t="s">
        <v>2245</v>
      </c>
      <c r="B467" s="1850" t="s">
        <v>16</v>
      </c>
      <c r="C467" s="1850" t="s">
        <v>2750</v>
      </c>
      <c r="D467" s="1850" t="s">
        <v>2751</v>
      </c>
      <c r="E467" s="1850" t="s">
        <v>2612</v>
      </c>
      <c r="F467" s="1850" t="s">
        <v>2752</v>
      </c>
      <c r="G467" s="1850" t="s">
        <v>22</v>
      </c>
      <c r="H467" s="1850" t="s">
        <v>22</v>
      </c>
      <c r="I467" s="1850" t="s">
        <v>906</v>
      </c>
    </row>
    <row customHeight="1" ht="11.25">
      <c r="A468" s="1850" t="s">
        <v>2245</v>
      </c>
      <c r="B468" s="1850" t="s">
        <v>16</v>
      </c>
      <c r="C468" s="1850" t="s">
        <v>2757</v>
      </c>
      <c r="D468" s="1850" t="s">
        <v>2758</v>
      </c>
      <c r="E468" s="1850" t="s">
        <v>2759</v>
      </c>
      <c r="F468" s="1850" t="s">
        <v>2315</v>
      </c>
      <c r="G468" s="1850" t="s">
        <v>2760</v>
      </c>
      <c r="H468" s="1850" t="s">
        <v>22</v>
      </c>
      <c r="I468" s="1850" t="s">
        <v>906</v>
      </c>
    </row>
    <row customHeight="1" ht="11.25">
      <c r="A469" s="1850" t="s">
        <v>2245</v>
      </c>
      <c r="B469" s="1850" t="s">
        <v>16</v>
      </c>
      <c r="C469" s="1850" t="s">
        <v>2930</v>
      </c>
      <c r="D469" s="1850" t="s">
        <v>2931</v>
      </c>
      <c r="E469" s="1850" t="s">
        <v>2932</v>
      </c>
      <c r="F469" s="1850" t="s">
        <v>2281</v>
      </c>
      <c r="G469" s="1850" t="s">
        <v>22</v>
      </c>
      <c r="H469" s="1850" t="s">
        <v>22</v>
      </c>
      <c r="I469" s="1850" t="s">
        <v>906</v>
      </c>
    </row>
    <row customHeight="1" ht="11.25">
      <c r="A470" s="1850" t="s">
        <v>2245</v>
      </c>
      <c r="B470" s="1850" t="s">
        <v>16</v>
      </c>
      <c r="C470" s="1850" t="s">
        <v>2761</v>
      </c>
      <c r="D470" s="1850" t="s">
        <v>2762</v>
      </c>
      <c r="E470" s="1850" t="s">
        <v>2763</v>
      </c>
      <c r="F470" s="1850" t="s">
        <v>2303</v>
      </c>
      <c r="G470" s="1850" t="s">
        <v>2764</v>
      </c>
      <c r="H470" s="1850" t="s">
        <v>22</v>
      </c>
      <c r="I470" s="1850" t="s">
        <v>906</v>
      </c>
    </row>
    <row customHeight="1" ht="11.25">
      <c r="A471" s="1850" t="s">
        <v>2245</v>
      </c>
      <c r="B471" s="1850" t="s">
        <v>16</v>
      </c>
      <c r="C471" s="1850" t="s">
        <v>2936</v>
      </c>
      <c r="D471" s="1850" t="s">
        <v>2937</v>
      </c>
      <c r="E471" s="1850" t="s">
        <v>2938</v>
      </c>
      <c r="F471" s="1850" t="s">
        <v>2939</v>
      </c>
      <c r="G471" s="1850" t="s">
        <v>22</v>
      </c>
      <c r="H471" s="1850" t="s">
        <v>22</v>
      </c>
      <c r="I471" s="1850" t="s">
        <v>906</v>
      </c>
    </row>
    <row customHeight="1" ht="11.25">
      <c r="A472" s="1850" t="s">
        <v>2245</v>
      </c>
      <c r="B472" s="1850" t="s">
        <v>16</v>
      </c>
      <c r="C472" s="1850" t="s">
        <v>2943</v>
      </c>
      <c r="D472" s="1850" t="s">
        <v>2944</v>
      </c>
      <c r="E472" s="1850" t="s">
        <v>2945</v>
      </c>
      <c r="F472" s="1850" t="s">
        <v>51</v>
      </c>
      <c r="G472" s="1850" t="s">
        <v>22</v>
      </c>
      <c r="H472" s="1850" t="s">
        <v>22</v>
      </c>
      <c r="I472" s="1850" t="s">
        <v>906</v>
      </c>
    </row>
    <row customHeight="1" ht="11.25">
      <c r="A473" s="1850" t="s">
        <v>2245</v>
      </c>
      <c r="B473" s="1850" t="s">
        <v>16</v>
      </c>
      <c r="C473" s="1850" t="s">
        <v>2972</v>
      </c>
      <c r="D473" s="1850" t="s">
        <v>2973</v>
      </c>
      <c r="E473" s="1850" t="s">
        <v>2974</v>
      </c>
      <c r="F473" s="1850" t="s">
        <v>2307</v>
      </c>
      <c r="G473" s="1850" t="s">
        <v>22</v>
      </c>
      <c r="H473" s="1850" t="s">
        <v>22</v>
      </c>
      <c r="I473" s="1850" t="s">
        <v>906</v>
      </c>
    </row>
    <row customHeight="1" ht="11.25">
      <c r="A474" s="1850" t="s">
        <v>2245</v>
      </c>
      <c r="B474" s="1850" t="s">
        <v>16</v>
      </c>
      <c r="C474" s="1850" t="s">
        <v>2782</v>
      </c>
      <c r="D474" s="1850" t="s">
        <v>2783</v>
      </c>
      <c r="E474" s="1850" t="s">
        <v>2784</v>
      </c>
      <c r="F474" s="1850" t="s">
        <v>2785</v>
      </c>
      <c r="G474" s="1850" t="s">
        <v>22</v>
      </c>
      <c r="H474" s="1850" t="s">
        <v>22</v>
      </c>
      <c r="I474" s="1850" t="s">
        <v>906</v>
      </c>
    </row>
    <row customHeight="1" ht="11.25">
      <c r="A475" s="1850" t="s">
        <v>2245</v>
      </c>
      <c r="B475" s="1850" t="s">
        <v>16</v>
      </c>
      <c r="C475" s="1850" t="s">
        <v>2946</v>
      </c>
      <c r="D475" s="1850" t="s">
        <v>2947</v>
      </c>
      <c r="E475" s="1850" t="s">
        <v>2948</v>
      </c>
      <c r="F475" s="1850" t="s">
        <v>2286</v>
      </c>
      <c r="G475" s="1850" t="s">
        <v>2949</v>
      </c>
      <c r="H475" s="1850" t="s">
        <v>22</v>
      </c>
      <c r="I475" s="1850" t="s">
        <v>906</v>
      </c>
    </row>
    <row customHeight="1" ht="11.25">
      <c r="A476" s="1850" t="s">
        <v>2245</v>
      </c>
      <c r="B476" s="1850" t="s">
        <v>16</v>
      </c>
      <c r="C476" s="1850" t="s">
        <v>2786</v>
      </c>
      <c r="D476" s="1850" t="s">
        <v>2787</v>
      </c>
      <c r="E476" s="1850" t="s">
        <v>2788</v>
      </c>
      <c r="F476" s="1850" t="s">
        <v>2286</v>
      </c>
      <c r="G476" s="1850" t="s">
        <v>22</v>
      </c>
      <c r="H476" s="1850" t="s">
        <v>22</v>
      </c>
      <c r="I476" s="1850" t="s">
        <v>906</v>
      </c>
    </row>
    <row customHeight="1" ht="11.25">
      <c r="A477" s="1850" t="s">
        <v>2245</v>
      </c>
      <c r="B477" s="1850" t="s">
        <v>16</v>
      </c>
      <c r="C477" s="1850" t="s">
        <v>2792</v>
      </c>
      <c r="D477" s="1850" t="s">
        <v>2793</v>
      </c>
      <c r="E477" s="1850" t="s">
        <v>2794</v>
      </c>
      <c r="F477" s="1850" t="s">
        <v>2795</v>
      </c>
      <c r="G477" s="1850" t="s">
        <v>22</v>
      </c>
      <c r="H477" s="1850" t="s">
        <v>22</v>
      </c>
      <c r="I477" s="1850" t="s">
        <v>906</v>
      </c>
    </row>
    <row customHeight="1" ht="11.25">
      <c r="A478" s="1850" t="s">
        <v>2245</v>
      </c>
      <c r="B478" s="1850" t="s">
        <v>16</v>
      </c>
      <c r="C478" s="1850" t="s">
        <v>2796</v>
      </c>
      <c r="D478" s="1850" t="s">
        <v>2797</v>
      </c>
      <c r="E478" s="1850" t="s">
        <v>2798</v>
      </c>
      <c r="F478" s="1850" t="s">
        <v>2339</v>
      </c>
      <c r="G478" s="1850" t="s">
        <v>2799</v>
      </c>
      <c r="H478" s="1850" t="s">
        <v>22</v>
      </c>
      <c r="I478" s="1850" t="s">
        <v>906</v>
      </c>
    </row>
    <row customHeight="1" ht="11.25">
      <c r="A479" s="1850" t="s">
        <v>2245</v>
      </c>
      <c r="B479" s="1850" t="s">
        <v>16</v>
      </c>
      <c r="C479" s="1850" t="s">
        <v>2808</v>
      </c>
      <c r="D479" s="1850" t="s">
        <v>2809</v>
      </c>
      <c r="E479" s="1850" t="s">
        <v>2810</v>
      </c>
      <c r="F479" s="1850" t="s">
        <v>2643</v>
      </c>
      <c r="G479" s="1850" t="s">
        <v>2811</v>
      </c>
      <c r="H479" s="1850" t="s">
        <v>22</v>
      </c>
      <c r="I479" s="1850" t="s">
        <v>906</v>
      </c>
    </row>
    <row customHeight="1" ht="11.25">
      <c r="A480" s="1850" t="s">
        <v>2245</v>
      </c>
      <c r="B480" s="1850" t="s">
        <v>16</v>
      </c>
      <c r="C480" s="1850" t="s">
        <v>2956</v>
      </c>
      <c r="D480" s="1850" t="s">
        <v>2957</v>
      </c>
      <c r="E480" s="1850" t="s">
        <v>2958</v>
      </c>
      <c r="F480" s="1850" t="s">
        <v>2461</v>
      </c>
      <c r="G480" s="1850" t="s">
        <v>22</v>
      </c>
      <c r="H480" s="1850" t="s">
        <v>22</v>
      </c>
      <c r="I480" s="1850" t="s">
        <v>906</v>
      </c>
    </row>
    <row customHeight="1" ht="11.25">
      <c r="A481" s="1850" t="s">
        <v>2245</v>
      </c>
      <c r="B481" s="1850" t="s">
        <v>16</v>
      </c>
      <c r="C481" s="1850" t="s">
        <v>22</v>
      </c>
      <c r="D481" s="1850" t="s">
        <v>2819</v>
      </c>
      <c r="E481" s="1850" t="s">
        <v>2820</v>
      </c>
      <c r="F481" s="1850" t="s">
        <v>2327</v>
      </c>
      <c r="G481" s="1850" t="s">
        <v>22</v>
      </c>
      <c r="H481" s="1850" t="s">
        <v>22</v>
      </c>
      <c r="I481" s="1850" t="s">
        <v>906</v>
      </c>
    </row>
    <row customHeight="1" ht="11.25">
      <c r="A482" s="1850" t="s">
        <v>2245</v>
      </c>
      <c r="B482" s="1850" t="s">
        <v>16</v>
      </c>
      <c r="C482" s="1850" t="s">
        <v>22</v>
      </c>
      <c r="D482" s="1850" t="s">
        <v>2821</v>
      </c>
      <c r="E482" s="1850" t="s">
        <v>2822</v>
      </c>
      <c r="F482" s="1850" t="s">
        <v>2315</v>
      </c>
      <c r="G482" s="1850" t="s">
        <v>22</v>
      </c>
      <c r="H482" s="1850" t="s">
        <v>22</v>
      </c>
      <c r="I482" s="1850" t="s">
        <v>906</v>
      </c>
    </row>
    <row customHeight="1" ht="11.25">
      <c r="A483" s="1850" t="s">
        <v>2245</v>
      </c>
      <c r="B483" s="1850" t="s">
        <v>16</v>
      </c>
      <c r="C483" s="1850" t="s">
        <v>2959</v>
      </c>
      <c r="D483" s="1850" t="s">
        <v>2960</v>
      </c>
      <c r="E483" s="1850" t="s">
        <v>2256</v>
      </c>
      <c r="F483" s="1850" t="s">
        <v>2961</v>
      </c>
      <c r="G483" s="1850" t="s">
        <v>22</v>
      </c>
      <c r="H483" s="1850" t="s">
        <v>22</v>
      </c>
      <c r="I483" s="1850" t="s">
        <v>906</v>
      </c>
    </row>
    <row customHeight="1" ht="11.25">
      <c r="A484" s="1850" t="s">
        <v>2245</v>
      </c>
      <c r="B484" s="1850" t="s">
        <v>16</v>
      </c>
      <c r="C484" s="1850" t="s">
        <v>2962</v>
      </c>
      <c r="D484" s="1850" t="s">
        <v>2963</v>
      </c>
      <c r="E484" s="1850" t="s">
        <v>2964</v>
      </c>
      <c r="F484" s="1850" t="s">
        <v>2286</v>
      </c>
      <c r="G484" s="1850" t="s">
        <v>2965</v>
      </c>
      <c r="H484" s="1850" t="s">
        <v>22</v>
      </c>
      <c r="I484" s="1850" t="s">
        <v>906</v>
      </c>
    </row>
    <row customHeight="1" ht="11.25">
      <c r="A485" s="1850" t="s">
        <v>2245</v>
      </c>
      <c r="B485" s="1850" t="s">
        <v>16</v>
      </c>
      <c r="C485" s="1850" t="s">
        <v>2835</v>
      </c>
      <c r="D485" s="1850" t="s">
        <v>2836</v>
      </c>
      <c r="E485" s="1850" t="s">
        <v>2837</v>
      </c>
      <c r="F485" s="1850" t="s">
        <v>2286</v>
      </c>
      <c r="G485" s="1850" t="s">
        <v>22</v>
      </c>
      <c r="H485" s="1850" t="s">
        <v>22</v>
      </c>
      <c r="I485" s="1850" t="s">
        <v>906</v>
      </c>
    </row>
    <row customHeight="1" ht="11.25">
      <c r="A486" s="1850" t="s">
        <v>2245</v>
      </c>
      <c r="B486" s="1850" t="s">
        <v>16</v>
      </c>
      <c r="C486" s="1850" t="s">
        <v>2838</v>
      </c>
      <c r="D486" s="1850" t="s">
        <v>2839</v>
      </c>
      <c r="E486" s="1850" t="s">
        <v>2583</v>
      </c>
      <c r="F486" s="1850" t="s">
        <v>2840</v>
      </c>
      <c r="G486" s="1850" t="s">
        <v>22</v>
      </c>
      <c r="H486" s="1850" t="s">
        <v>22</v>
      </c>
      <c r="I486" s="1850" t="s">
        <v>906</v>
      </c>
    </row>
    <row customHeight="1" ht="11.25">
      <c r="A487" s="1850" t="s">
        <v>2245</v>
      </c>
      <c r="B487" s="1850" t="s">
        <v>16</v>
      </c>
      <c r="C487" s="1850" t="s">
        <v>2841</v>
      </c>
      <c r="D487" s="1850" t="s">
        <v>2842</v>
      </c>
      <c r="E487" s="1850" t="s">
        <v>2529</v>
      </c>
      <c r="F487" s="1850" t="s">
        <v>2607</v>
      </c>
      <c r="G487" s="1850" t="s">
        <v>22</v>
      </c>
      <c r="H487" s="1850" t="s">
        <v>22</v>
      </c>
      <c r="I487" s="1850" t="s">
        <v>906</v>
      </c>
    </row>
    <row customHeight="1" ht="11.25">
      <c r="A488" s="1850" t="s">
        <v>2245</v>
      </c>
      <c r="B488" s="1850" t="s">
        <v>16</v>
      </c>
      <c r="C488" s="1850" t="s">
        <v>2855</v>
      </c>
      <c r="D488" s="1850" t="s">
        <v>2856</v>
      </c>
      <c r="E488" s="1850" t="s">
        <v>2299</v>
      </c>
      <c r="F488" s="1850" t="s">
        <v>2857</v>
      </c>
      <c r="G488" s="1850" t="s">
        <v>22</v>
      </c>
      <c r="H488" s="1850" t="s">
        <v>22</v>
      </c>
      <c r="I488" s="1850" t="s">
        <v>906</v>
      </c>
    </row>
    <row customHeight="1" ht="11.25">
      <c r="A489" s="1850" t="s">
        <v>2245</v>
      </c>
      <c r="B489" s="1850" t="s">
        <v>16</v>
      </c>
      <c r="C489" s="1850" t="s">
        <v>2861</v>
      </c>
      <c r="D489" s="1850" t="s">
        <v>2862</v>
      </c>
      <c r="E489" s="1850" t="s">
        <v>2604</v>
      </c>
      <c r="F489" s="1850" t="s">
        <v>2863</v>
      </c>
      <c r="G489" s="1850" t="s">
        <v>2864</v>
      </c>
      <c r="H489" s="1850" t="s">
        <v>22</v>
      </c>
      <c r="I489" s="1850" t="s">
        <v>906</v>
      </c>
    </row>
    <row customHeight="1" ht="11.25">
      <c r="A490" s="1850" t="s">
        <v>2245</v>
      </c>
      <c r="B490" s="1850" t="s">
        <v>16</v>
      </c>
      <c r="C490" s="1850" t="s">
        <v>2865</v>
      </c>
      <c r="D490" s="1850" t="s">
        <v>2866</v>
      </c>
      <c r="E490" s="1850" t="s">
        <v>2867</v>
      </c>
      <c r="F490" s="1850" t="s">
        <v>2710</v>
      </c>
      <c r="G490" s="1850" t="s">
        <v>22</v>
      </c>
      <c r="H490" s="1850" t="s">
        <v>22</v>
      </c>
      <c r="I490" s="1850" t="s">
        <v>906</v>
      </c>
    </row>
    <row customHeight="1" ht="11.25">
      <c r="A491" s="1850" t="s">
        <v>2245</v>
      </c>
      <c r="B491" s="1850" t="s">
        <v>16</v>
      </c>
      <c r="C491" s="1850" t="s">
        <v>2265</v>
      </c>
      <c r="D491" s="1850" t="s">
        <v>2266</v>
      </c>
      <c r="E491" s="1850" t="s">
        <v>2267</v>
      </c>
      <c r="F491" s="1850" t="s">
        <v>2268</v>
      </c>
      <c r="G491" s="1850" t="s">
        <v>2269</v>
      </c>
      <c r="H491" s="1850" t="s">
        <v>22</v>
      </c>
      <c r="I491" s="1850" t="s">
        <v>1619</v>
      </c>
    </row>
    <row customHeight="1" ht="11.25">
      <c r="A492" s="1850" t="s">
        <v>2245</v>
      </c>
      <c r="B492" s="1850" t="s">
        <v>16</v>
      </c>
      <c r="C492" s="1850" t="s">
        <v>2320</v>
      </c>
      <c r="D492" s="1850" t="s">
        <v>2321</v>
      </c>
      <c r="E492" s="1850" t="s">
        <v>2322</v>
      </c>
      <c r="F492" s="1850" t="s">
        <v>2273</v>
      </c>
      <c r="G492" s="1850" t="s">
        <v>2323</v>
      </c>
      <c r="H492" s="1850" t="s">
        <v>22</v>
      </c>
      <c r="I492" s="1850" t="s">
        <v>1619</v>
      </c>
    </row>
    <row customHeight="1" ht="11.25">
      <c r="A493" s="1850" t="s">
        <v>2245</v>
      </c>
      <c r="B493" s="1850" t="s">
        <v>16</v>
      </c>
      <c r="C493" s="1850" t="s">
        <v>2975</v>
      </c>
      <c r="D493" s="1850" t="s">
        <v>2976</v>
      </c>
      <c r="E493" s="1850" t="s">
        <v>2977</v>
      </c>
      <c r="F493" s="1850" t="s">
        <v>2327</v>
      </c>
      <c r="G493" s="1850" t="s">
        <v>2978</v>
      </c>
      <c r="H493" s="1850" t="s">
        <v>22</v>
      </c>
      <c r="I493" s="1850" t="s">
        <v>1619</v>
      </c>
    </row>
    <row customHeight="1" ht="11.25">
      <c r="A494" s="1850" t="s">
        <v>2245</v>
      </c>
      <c r="B494" s="1850" t="s">
        <v>16</v>
      </c>
      <c r="C494" s="1850" t="s">
        <v>2979</v>
      </c>
      <c r="D494" s="1850" t="s">
        <v>2980</v>
      </c>
      <c r="E494" s="1850" t="s">
        <v>2981</v>
      </c>
      <c r="F494" s="1850" t="s">
        <v>2404</v>
      </c>
      <c r="G494" s="1850" t="s">
        <v>2982</v>
      </c>
      <c r="H494" s="1850" t="s">
        <v>22</v>
      </c>
      <c r="I494" s="1850" t="s">
        <v>1619</v>
      </c>
    </row>
    <row customHeight="1" ht="11.25">
      <c r="A495" s="1850" t="s">
        <v>2245</v>
      </c>
      <c r="B495" s="1850" t="s">
        <v>16</v>
      </c>
      <c r="C495" s="1850" t="s">
        <v>2983</v>
      </c>
      <c r="D495" s="1850" t="s">
        <v>2984</v>
      </c>
      <c r="E495" s="1850" t="s">
        <v>2985</v>
      </c>
      <c r="F495" s="1850" t="s">
        <v>2327</v>
      </c>
      <c r="G495" s="1850" t="s">
        <v>22</v>
      </c>
      <c r="H495" s="1850" t="s">
        <v>22</v>
      </c>
      <c r="I495" s="1850" t="s">
        <v>1619</v>
      </c>
    </row>
    <row customHeight="1" ht="11.25">
      <c r="A496" s="1850" t="s">
        <v>2245</v>
      </c>
      <c r="B496" s="1850" t="s">
        <v>16</v>
      </c>
      <c r="C496" s="1850" t="s">
        <v>2986</v>
      </c>
      <c r="D496" s="1850" t="s">
        <v>2987</v>
      </c>
      <c r="E496" s="1850" t="s">
        <v>2988</v>
      </c>
      <c r="F496" s="1850" t="s">
        <v>2327</v>
      </c>
      <c r="G496" s="1850" t="s">
        <v>22</v>
      </c>
      <c r="H496" s="1850" t="s">
        <v>22</v>
      </c>
      <c r="I496" s="1850" t="s">
        <v>1619</v>
      </c>
    </row>
    <row customHeight="1" ht="11.25">
      <c r="A497" s="1850" t="s">
        <v>2245</v>
      </c>
      <c r="B497" s="1850" t="s">
        <v>16</v>
      </c>
      <c r="C497" s="1850" t="s">
        <v>2423</v>
      </c>
      <c r="D497" s="1850" t="s">
        <v>2424</v>
      </c>
      <c r="E497" s="1850" t="s">
        <v>2425</v>
      </c>
      <c r="F497" s="1850" t="s">
        <v>2426</v>
      </c>
      <c r="G497" s="1850" t="s">
        <v>2427</v>
      </c>
      <c r="H497" s="1850" t="s">
        <v>22</v>
      </c>
      <c r="I497" s="1850" t="s">
        <v>1619</v>
      </c>
    </row>
    <row customHeight="1" ht="11.25">
      <c r="A498" s="1850" t="s">
        <v>2245</v>
      </c>
      <c r="B498" s="1850" t="s">
        <v>16</v>
      </c>
      <c r="C498" s="1850" t="s">
        <v>2989</v>
      </c>
      <c r="D498" s="1850" t="s">
        <v>2990</v>
      </c>
      <c r="E498" s="1850" t="s">
        <v>2991</v>
      </c>
      <c r="F498" s="1850" t="s">
        <v>51</v>
      </c>
      <c r="G498" s="1850" t="s">
        <v>2992</v>
      </c>
      <c r="H498" s="1850" t="s">
        <v>22</v>
      </c>
      <c r="I498" s="1850" t="s">
        <v>1619</v>
      </c>
    </row>
    <row customHeight="1" ht="11.25">
      <c r="A499" s="1850" t="s">
        <v>2245</v>
      </c>
      <c r="B499" s="1850" t="s">
        <v>16</v>
      </c>
      <c r="C499" s="1850" t="s">
        <v>2449</v>
      </c>
      <c r="D499" s="1850" t="s">
        <v>2450</v>
      </c>
      <c r="E499" s="1850" t="s">
        <v>2451</v>
      </c>
      <c r="F499" s="1850" t="s">
        <v>2452</v>
      </c>
      <c r="G499" s="1850" t="s">
        <v>2453</v>
      </c>
      <c r="H499" s="1850" t="s">
        <v>22</v>
      </c>
      <c r="I499" s="1850" t="s">
        <v>1619</v>
      </c>
    </row>
    <row customHeight="1" ht="11.25">
      <c r="A500" s="1850" t="s">
        <v>2245</v>
      </c>
      <c r="B500" s="1850" t="s">
        <v>16</v>
      </c>
      <c r="C500" s="1850" t="s">
        <v>2454</v>
      </c>
      <c r="D500" s="1850" t="s">
        <v>2455</v>
      </c>
      <c r="E500" s="1850" t="s">
        <v>2456</v>
      </c>
      <c r="F500" s="1850" t="s">
        <v>2281</v>
      </c>
      <c r="G500" s="1850" t="s">
        <v>2457</v>
      </c>
      <c r="H500" s="1850" t="s">
        <v>22</v>
      </c>
      <c r="I500" s="1850" t="s">
        <v>1619</v>
      </c>
    </row>
    <row customHeight="1" ht="11.25">
      <c r="A501" s="1850" t="s">
        <v>2245</v>
      </c>
      <c r="B501" s="1850" t="s">
        <v>16</v>
      </c>
      <c r="C501" s="1850" t="s">
        <v>2993</v>
      </c>
      <c r="D501" s="1850" t="s">
        <v>2994</v>
      </c>
      <c r="E501" s="1850" t="s">
        <v>2995</v>
      </c>
      <c r="F501" s="1850" t="s">
        <v>2404</v>
      </c>
      <c r="G501" s="1850" t="s">
        <v>22</v>
      </c>
      <c r="H501" s="1850" t="s">
        <v>22</v>
      </c>
      <c r="I501" s="1850" t="s">
        <v>1619</v>
      </c>
    </row>
    <row customHeight="1" ht="11.25">
      <c r="A502" s="1850" t="s">
        <v>2245</v>
      </c>
      <c r="B502" s="1850" t="s">
        <v>16</v>
      </c>
      <c r="C502" s="1850" t="s">
        <v>2472</v>
      </c>
      <c r="D502" s="1850" t="s">
        <v>2473</v>
      </c>
      <c r="E502" s="1850" t="s">
        <v>2474</v>
      </c>
      <c r="F502" s="1850" t="s">
        <v>2475</v>
      </c>
      <c r="G502" s="1850" t="s">
        <v>22</v>
      </c>
      <c r="H502" s="1850" t="s">
        <v>22</v>
      </c>
      <c r="I502" s="1850" t="s">
        <v>1619</v>
      </c>
    </row>
    <row customHeight="1" ht="11.25">
      <c r="A503" s="1850" t="s">
        <v>2245</v>
      </c>
      <c r="B503" s="1850" t="s">
        <v>16</v>
      </c>
      <c r="C503" s="1850" t="s">
        <v>2495</v>
      </c>
      <c r="D503" s="1850" t="s">
        <v>2496</v>
      </c>
      <c r="E503" s="1850" t="s">
        <v>2497</v>
      </c>
      <c r="F503" s="1850" t="s">
        <v>2253</v>
      </c>
      <c r="G503" s="1850" t="s">
        <v>2490</v>
      </c>
      <c r="H503" s="1850" t="s">
        <v>22</v>
      </c>
      <c r="I503" s="1850" t="s">
        <v>1619</v>
      </c>
    </row>
    <row customHeight="1" ht="11.25">
      <c r="A504" s="1850" t="s">
        <v>2245</v>
      </c>
      <c r="B504" s="1850" t="s">
        <v>16</v>
      </c>
      <c r="C504" s="1850" t="s">
        <v>2506</v>
      </c>
      <c r="D504" s="1850" t="s">
        <v>2507</v>
      </c>
      <c r="E504" s="1850" t="s">
        <v>2508</v>
      </c>
      <c r="F504" s="1850" t="s">
        <v>2253</v>
      </c>
      <c r="G504" s="1850" t="s">
        <v>2509</v>
      </c>
      <c r="H504" s="1850" t="s">
        <v>22</v>
      </c>
      <c r="I504" s="1850" t="s">
        <v>1619</v>
      </c>
    </row>
    <row customHeight="1" ht="11.25">
      <c r="A505" s="1850" t="s">
        <v>2245</v>
      </c>
      <c r="B505" s="1850" t="s">
        <v>16</v>
      </c>
      <c r="C505" s="1850" t="s">
        <v>2996</v>
      </c>
      <c r="D505" s="1850" t="s">
        <v>2997</v>
      </c>
      <c r="E505" s="1850" t="s">
        <v>2998</v>
      </c>
      <c r="F505" s="1850" t="s">
        <v>2350</v>
      </c>
      <c r="G505" s="1850" t="s">
        <v>22</v>
      </c>
      <c r="H505" s="1850" t="s">
        <v>22</v>
      </c>
      <c r="I505" s="1850" t="s">
        <v>1619</v>
      </c>
    </row>
    <row customHeight="1" ht="11.25">
      <c r="A506" s="1850" t="s">
        <v>2245</v>
      </c>
      <c r="B506" s="1850" t="s">
        <v>16</v>
      </c>
      <c r="C506" s="1850" t="s">
        <v>2999</v>
      </c>
      <c r="D506" s="1850" t="s">
        <v>3000</v>
      </c>
      <c r="E506" s="1850" t="s">
        <v>3001</v>
      </c>
      <c r="F506" s="1850" t="s">
        <v>2461</v>
      </c>
      <c r="G506" s="1850" t="s">
        <v>22</v>
      </c>
      <c r="H506" s="1850" t="s">
        <v>22</v>
      </c>
      <c r="I506" s="1850" t="s">
        <v>1619</v>
      </c>
    </row>
    <row customHeight="1" ht="11.25">
      <c r="A507" s="1850" t="s">
        <v>2245</v>
      </c>
      <c r="B507" s="1850" t="s">
        <v>16</v>
      </c>
      <c r="C507" s="1850" t="s">
        <v>2596</v>
      </c>
      <c r="D507" s="1850" t="s">
        <v>2597</v>
      </c>
      <c r="E507" s="1850" t="s">
        <v>2598</v>
      </c>
      <c r="F507" s="1850" t="s">
        <v>2281</v>
      </c>
      <c r="G507" s="1850" t="s">
        <v>22</v>
      </c>
      <c r="H507" s="1850" t="s">
        <v>22</v>
      </c>
      <c r="I507" s="1850" t="s">
        <v>1619</v>
      </c>
    </row>
    <row customHeight="1" ht="11.25">
      <c r="A508" s="1850" t="s">
        <v>2245</v>
      </c>
      <c r="B508" s="1850" t="s">
        <v>16</v>
      </c>
      <c r="C508" s="1850" t="s">
        <v>3002</v>
      </c>
      <c r="D508" s="1850" t="s">
        <v>3003</v>
      </c>
      <c r="E508" s="1850" t="s">
        <v>3004</v>
      </c>
      <c r="F508" s="1850" t="s">
        <v>3005</v>
      </c>
      <c r="G508" s="1850" t="s">
        <v>22</v>
      </c>
      <c r="H508" s="1850" t="s">
        <v>22</v>
      </c>
      <c r="I508" s="1850" t="s">
        <v>1619</v>
      </c>
    </row>
    <row customHeight="1" ht="11.25">
      <c r="A509" s="1850" t="s">
        <v>2245</v>
      </c>
      <c r="B509" s="1850" t="s">
        <v>16</v>
      </c>
      <c r="C509" s="1850" t="s">
        <v>2640</v>
      </c>
      <c r="D509" s="1850" t="s">
        <v>2641</v>
      </c>
      <c r="E509" s="1850" t="s">
        <v>2642</v>
      </c>
      <c r="F509" s="1850" t="s">
        <v>2643</v>
      </c>
      <c r="G509" s="1850" t="s">
        <v>22</v>
      </c>
      <c r="H509" s="1850" t="s">
        <v>22</v>
      </c>
      <c r="I509" s="1850" t="s">
        <v>1619</v>
      </c>
    </row>
    <row customHeight="1" ht="11.25">
      <c r="A510" s="1850" t="s">
        <v>2245</v>
      </c>
      <c r="B510" s="1850" t="s">
        <v>16</v>
      </c>
      <c r="C510" s="1850" t="s">
        <v>3006</v>
      </c>
      <c r="D510" s="1850" t="s">
        <v>3007</v>
      </c>
      <c r="E510" s="1850" t="s">
        <v>3008</v>
      </c>
      <c r="F510" s="1850" t="s">
        <v>2311</v>
      </c>
      <c r="G510" s="1850" t="s">
        <v>22</v>
      </c>
      <c r="H510" s="1850" t="s">
        <v>22</v>
      </c>
      <c r="I510" s="1850" t="s">
        <v>1619</v>
      </c>
    </row>
    <row customHeight="1" ht="11.25">
      <c r="A511" s="1850" t="s">
        <v>2245</v>
      </c>
      <c r="B511" s="1850" t="s">
        <v>16</v>
      </c>
      <c r="C511" s="1850" t="s">
        <v>3009</v>
      </c>
      <c r="D511" s="1850" t="s">
        <v>3010</v>
      </c>
      <c r="E511" s="1850" t="s">
        <v>3011</v>
      </c>
      <c r="F511" s="1850" t="s">
        <v>51</v>
      </c>
      <c r="G511" s="1850" t="s">
        <v>3012</v>
      </c>
      <c r="H511" s="1850" t="s">
        <v>22</v>
      </c>
      <c r="I511" s="1850" t="s">
        <v>1619</v>
      </c>
    </row>
    <row customHeight="1" ht="11.25">
      <c r="A512" s="1850" t="s">
        <v>2245</v>
      </c>
      <c r="B512" s="1850" t="s">
        <v>16</v>
      </c>
      <c r="C512" s="1850" t="s">
        <v>3013</v>
      </c>
      <c r="D512" s="1850" t="s">
        <v>3014</v>
      </c>
      <c r="E512" s="1850" t="s">
        <v>3015</v>
      </c>
      <c r="F512" s="1850" t="s">
        <v>51</v>
      </c>
      <c r="G512" s="1850" t="s">
        <v>3012</v>
      </c>
      <c r="H512" s="1850" t="s">
        <v>22</v>
      </c>
      <c r="I512" s="1850" t="s">
        <v>1619</v>
      </c>
    </row>
    <row customHeight="1" ht="11.25">
      <c r="A513" s="1850" t="s">
        <v>2245</v>
      </c>
      <c r="B513" s="1850" t="s">
        <v>16</v>
      </c>
      <c r="C513" s="1850" t="s">
        <v>3016</v>
      </c>
      <c r="D513" s="1850" t="s">
        <v>3017</v>
      </c>
      <c r="E513" s="1850" t="s">
        <v>3018</v>
      </c>
      <c r="F513" s="1850" t="s">
        <v>2277</v>
      </c>
      <c r="G513" s="1850" t="s">
        <v>3019</v>
      </c>
      <c r="H513" s="1850" t="s">
        <v>22</v>
      </c>
      <c r="I513" s="1850" t="s">
        <v>1619</v>
      </c>
    </row>
    <row customHeight="1" ht="11.25">
      <c r="A514" s="1850" t="s">
        <v>2245</v>
      </c>
      <c r="B514" s="1850" t="s">
        <v>16</v>
      </c>
      <c r="C514" s="1850" t="s">
        <v>3020</v>
      </c>
      <c r="D514" s="1850" t="s">
        <v>3021</v>
      </c>
      <c r="E514" s="1850" t="s">
        <v>3022</v>
      </c>
      <c r="F514" s="1850" t="s">
        <v>2286</v>
      </c>
      <c r="G514" s="1850" t="s">
        <v>3023</v>
      </c>
      <c r="H514" s="1850" t="s">
        <v>22</v>
      </c>
      <c r="I514" s="1850" t="s">
        <v>1619</v>
      </c>
    </row>
    <row customHeight="1" ht="11.25">
      <c r="A515" s="1850" t="s">
        <v>2245</v>
      </c>
      <c r="B515" s="1850" t="s">
        <v>16</v>
      </c>
      <c r="C515" s="1850" t="s">
        <v>3024</v>
      </c>
      <c r="D515" s="1850" t="s">
        <v>3025</v>
      </c>
      <c r="E515" s="1850" t="s">
        <v>3026</v>
      </c>
      <c r="F515" s="1850" t="s">
        <v>2327</v>
      </c>
      <c r="G515" s="1850" t="s">
        <v>22</v>
      </c>
      <c r="H515" s="1850" t="s">
        <v>22</v>
      </c>
      <c r="I515" s="1850" t="s">
        <v>1619</v>
      </c>
    </row>
    <row customHeight="1" ht="11.25">
      <c r="A516" s="1850" t="s">
        <v>2245</v>
      </c>
      <c r="B516" s="1850" t="s">
        <v>16</v>
      </c>
      <c r="C516" s="1850" t="s">
        <v>3027</v>
      </c>
      <c r="D516" s="1850" t="s">
        <v>3028</v>
      </c>
      <c r="E516" s="1850" t="s">
        <v>3029</v>
      </c>
      <c r="F516" s="1850" t="s">
        <v>2327</v>
      </c>
      <c r="G516" s="1850" t="s">
        <v>22</v>
      </c>
      <c r="H516" s="1850" t="s">
        <v>22</v>
      </c>
      <c r="I516" s="1850" t="s">
        <v>1619</v>
      </c>
    </row>
    <row customHeight="1" ht="11.25">
      <c r="A517" s="1850" t="s">
        <v>2245</v>
      </c>
      <c r="B517" s="1850" t="s">
        <v>16</v>
      </c>
      <c r="C517" s="1850" t="s">
        <v>3030</v>
      </c>
      <c r="D517" s="1850" t="s">
        <v>3031</v>
      </c>
      <c r="E517" s="1850" t="s">
        <v>3032</v>
      </c>
      <c r="F517" s="1850" t="s">
        <v>2327</v>
      </c>
      <c r="G517" s="1850" t="s">
        <v>22</v>
      </c>
      <c r="H517" s="1850" t="s">
        <v>22</v>
      </c>
      <c r="I517" s="1850" t="s">
        <v>1619</v>
      </c>
    </row>
    <row customHeight="1" ht="11.25">
      <c r="A518" s="1850" t="s">
        <v>2245</v>
      </c>
      <c r="B518" s="1850" t="s">
        <v>16</v>
      </c>
      <c r="C518" s="1850" t="s">
        <v>3033</v>
      </c>
      <c r="D518" s="1850" t="s">
        <v>3034</v>
      </c>
      <c r="E518" s="1850" t="s">
        <v>3035</v>
      </c>
      <c r="F518" s="1850" t="s">
        <v>2452</v>
      </c>
      <c r="G518" s="1850" t="s">
        <v>3036</v>
      </c>
      <c r="H518" s="1850" t="s">
        <v>22</v>
      </c>
      <c r="I518" s="1850" t="s">
        <v>1619</v>
      </c>
    </row>
    <row customHeight="1" ht="11.25">
      <c r="A519" s="1850" t="s">
        <v>2245</v>
      </c>
      <c r="B519" s="1850" t="s">
        <v>16</v>
      </c>
      <c r="C519" s="1850" t="s">
        <v>3037</v>
      </c>
      <c r="D519" s="1850" t="s">
        <v>3038</v>
      </c>
      <c r="E519" s="1850" t="s">
        <v>3039</v>
      </c>
      <c r="F519" s="1850" t="s">
        <v>2281</v>
      </c>
      <c r="G519" s="1850" t="s">
        <v>22</v>
      </c>
      <c r="H519" s="1850" t="s">
        <v>22</v>
      </c>
      <c r="I519" s="1850" t="s">
        <v>1619</v>
      </c>
    </row>
    <row customHeight="1" ht="11.25">
      <c r="A520" s="1850" t="s">
        <v>2245</v>
      </c>
      <c r="B520" s="1850" t="s">
        <v>16</v>
      </c>
      <c r="C520" s="1850" t="s">
        <v>3040</v>
      </c>
      <c r="D520" s="1850" t="s">
        <v>3041</v>
      </c>
      <c r="E520" s="1850" t="s">
        <v>3042</v>
      </c>
      <c r="F520" s="1850" t="s">
        <v>2286</v>
      </c>
      <c r="G520" s="1850" t="s">
        <v>3043</v>
      </c>
      <c r="H520" s="1850" t="s">
        <v>22</v>
      </c>
      <c r="I520" s="1850" t="s">
        <v>1619</v>
      </c>
    </row>
    <row customHeight="1" ht="11.25">
      <c r="A521" s="1850" t="s">
        <v>2245</v>
      </c>
      <c r="B521" s="1850" t="s">
        <v>16</v>
      </c>
      <c r="C521" s="1850" t="s">
        <v>3044</v>
      </c>
      <c r="D521" s="1850" t="s">
        <v>3045</v>
      </c>
      <c r="E521" s="1850" t="s">
        <v>3046</v>
      </c>
      <c r="F521" s="1850" t="s">
        <v>2468</v>
      </c>
      <c r="G521" s="1850" t="s">
        <v>3047</v>
      </c>
      <c r="H521" s="1850" t="s">
        <v>22</v>
      </c>
      <c r="I521" s="1850" t="s">
        <v>1619</v>
      </c>
    </row>
    <row customHeight="1" ht="11.25">
      <c r="A522" s="1850" t="s">
        <v>2245</v>
      </c>
      <c r="B522" s="1850" t="s">
        <v>16</v>
      </c>
      <c r="C522" s="1850" t="s">
        <v>3048</v>
      </c>
      <c r="D522" s="1850" t="s">
        <v>3049</v>
      </c>
      <c r="E522" s="1850" t="s">
        <v>3050</v>
      </c>
      <c r="F522" s="1850" t="s">
        <v>3051</v>
      </c>
      <c r="G522" s="1850" t="s">
        <v>3019</v>
      </c>
      <c r="H522" s="1850" t="s">
        <v>22</v>
      </c>
      <c r="I522" s="1850" t="s">
        <v>1619</v>
      </c>
    </row>
    <row customHeight="1" ht="11.25">
      <c r="A523" s="1850" t="s">
        <v>2245</v>
      </c>
      <c r="B523" s="1850" t="s">
        <v>16</v>
      </c>
      <c r="C523" s="1850" t="s">
        <v>3052</v>
      </c>
      <c r="D523" s="1850" t="s">
        <v>3053</v>
      </c>
      <c r="E523" s="1850" t="s">
        <v>3054</v>
      </c>
      <c r="F523" s="1850" t="s">
        <v>2327</v>
      </c>
      <c r="G523" s="1850" t="s">
        <v>3055</v>
      </c>
      <c r="H523" s="1850" t="s">
        <v>22</v>
      </c>
      <c r="I523" s="1850" t="s">
        <v>1619</v>
      </c>
    </row>
    <row customHeight="1" ht="11.25">
      <c r="A524" s="1850" t="s">
        <v>2245</v>
      </c>
      <c r="B524" s="1850" t="s">
        <v>16</v>
      </c>
      <c r="C524" s="1850" t="s">
        <v>3056</v>
      </c>
      <c r="D524" s="1850" t="s">
        <v>3057</v>
      </c>
      <c r="E524" s="1850" t="s">
        <v>3058</v>
      </c>
      <c r="F524" s="1850" t="s">
        <v>3059</v>
      </c>
      <c r="G524" s="1850" t="s">
        <v>3060</v>
      </c>
      <c r="H524" s="1850" t="s">
        <v>22</v>
      </c>
      <c r="I524" s="1850" t="s">
        <v>1619</v>
      </c>
    </row>
    <row customHeight="1" ht="11.25">
      <c r="A525" s="1850" t="s">
        <v>2245</v>
      </c>
      <c r="B525" s="1850" t="s">
        <v>16</v>
      </c>
      <c r="C525" s="1850" t="s">
        <v>3061</v>
      </c>
      <c r="D525" s="1850" t="s">
        <v>3062</v>
      </c>
      <c r="E525" s="1850" t="s">
        <v>3018</v>
      </c>
      <c r="F525" s="1850" t="s">
        <v>3063</v>
      </c>
      <c r="G525" s="1850" t="s">
        <v>3019</v>
      </c>
      <c r="H525" s="1850" t="s">
        <v>22</v>
      </c>
      <c r="I525" s="1850" t="s">
        <v>1619</v>
      </c>
    </row>
    <row customHeight="1" ht="11.25">
      <c r="A526" s="1850" t="s">
        <v>2245</v>
      </c>
      <c r="B526" s="1850" t="s">
        <v>16</v>
      </c>
      <c r="C526" s="1850" t="s">
        <v>3064</v>
      </c>
      <c r="D526" s="1850" t="s">
        <v>3065</v>
      </c>
      <c r="E526" s="1850" t="s">
        <v>3066</v>
      </c>
      <c r="F526" s="1850" t="s">
        <v>2281</v>
      </c>
      <c r="G526" s="1850" t="s">
        <v>3067</v>
      </c>
      <c r="H526" s="1850" t="s">
        <v>22</v>
      </c>
      <c r="I526" s="1850" t="s">
        <v>1619</v>
      </c>
    </row>
    <row customHeight="1" ht="11.25">
      <c r="A527" s="1850" t="s">
        <v>2245</v>
      </c>
      <c r="B527" s="1850" t="s">
        <v>16</v>
      </c>
      <c r="C527" s="1850" t="s">
        <v>3068</v>
      </c>
      <c r="D527" s="1850" t="s">
        <v>3069</v>
      </c>
      <c r="E527" s="1850" t="s">
        <v>3070</v>
      </c>
      <c r="F527" s="1850" t="s">
        <v>2404</v>
      </c>
      <c r="G527" s="1850" t="s">
        <v>3071</v>
      </c>
      <c r="H527" s="1850" t="s">
        <v>22</v>
      </c>
      <c r="I527" s="1850" t="s">
        <v>1619</v>
      </c>
    </row>
    <row customHeight="1" ht="11.25">
      <c r="A528" s="1850" t="s">
        <v>2245</v>
      </c>
      <c r="B528" s="1850" t="s">
        <v>16</v>
      </c>
      <c r="C528" s="1850" t="s">
        <v>3072</v>
      </c>
      <c r="D528" s="1850" t="s">
        <v>3073</v>
      </c>
      <c r="E528" s="1850" t="s">
        <v>3074</v>
      </c>
      <c r="F528" s="1850" t="s">
        <v>2327</v>
      </c>
      <c r="G528" s="1850" t="s">
        <v>22</v>
      </c>
      <c r="H528" s="1850" t="s">
        <v>22</v>
      </c>
      <c r="I528" s="1850" t="s">
        <v>1619</v>
      </c>
    </row>
    <row customHeight="1" ht="11.25">
      <c r="A529" s="1850" t="s">
        <v>2245</v>
      </c>
      <c r="B529" s="1850" t="s">
        <v>16</v>
      </c>
      <c r="C529" s="1850" t="s">
        <v>3075</v>
      </c>
      <c r="D529" s="1850" t="s">
        <v>3073</v>
      </c>
      <c r="E529" s="1850" t="s">
        <v>3074</v>
      </c>
      <c r="F529" s="1850" t="s">
        <v>2643</v>
      </c>
      <c r="G529" s="1850" t="s">
        <v>3076</v>
      </c>
      <c r="H529" s="1850" t="s">
        <v>22</v>
      </c>
      <c r="I529" s="1850" t="s">
        <v>1619</v>
      </c>
    </row>
    <row customHeight="1" ht="11.25">
      <c r="A530" s="1850" t="s">
        <v>2245</v>
      </c>
      <c r="B530" s="1850" t="s">
        <v>16</v>
      </c>
      <c r="C530" s="1850" t="s">
        <v>3077</v>
      </c>
      <c r="D530" s="1850" t="s">
        <v>3078</v>
      </c>
      <c r="E530" s="1850" t="s">
        <v>3079</v>
      </c>
      <c r="F530" s="1850" t="s">
        <v>2475</v>
      </c>
      <c r="G530" s="1850" t="s">
        <v>22</v>
      </c>
      <c r="H530" s="1850" t="s">
        <v>22</v>
      </c>
      <c r="I530" s="1850" t="s">
        <v>1619</v>
      </c>
    </row>
    <row customHeight="1" ht="11.25">
      <c r="A531" s="1850" t="s">
        <v>2245</v>
      </c>
      <c r="B531" s="1850" t="s">
        <v>16</v>
      </c>
      <c r="C531" s="1850" t="s">
        <v>3080</v>
      </c>
      <c r="D531" s="1850" t="s">
        <v>3081</v>
      </c>
      <c r="E531" s="1850" t="s">
        <v>3054</v>
      </c>
      <c r="F531" s="1850" t="s">
        <v>2286</v>
      </c>
      <c r="G531" s="1850" t="s">
        <v>22</v>
      </c>
      <c r="H531" s="1850" t="s">
        <v>22</v>
      </c>
      <c r="I531" s="1850" t="s">
        <v>1619</v>
      </c>
    </row>
    <row customHeight="1" ht="11.25">
      <c r="A532" s="1850" t="s">
        <v>2245</v>
      </c>
      <c r="B532" s="1850" t="s">
        <v>16</v>
      </c>
      <c r="C532" s="1850" t="s">
        <v>3082</v>
      </c>
      <c r="D532" s="1850" t="s">
        <v>3083</v>
      </c>
      <c r="E532" s="1850" t="s">
        <v>3084</v>
      </c>
      <c r="F532" s="1850" t="s">
        <v>2350</v>
      </c>
      <c r="G532" s="1850" t="s">
        <v>3085</v>
      </c>
      <c r="H532" s="1850" t="s">
        <v>22</v>
      </c>
      <c r="I532" s="1850" t="s">
        <v>1619</v>
      </c>
    </row>
    <row customHeight="1" ht="11.25">
      <c r="A533" s="1850" t="s">
        <v>2245</v>
      </c>
      <c r="B533" s="1850" t="s">
        <v>16</v>
      </c>
      <c r="C533" s="1850" t="s">
        <v>3086</v>
      </c>
      <c r="D533" s="1850" t="s">
        <v>3087</v>
      </c>
      <c r="E533" s="1850" t="s">
        <v>3088</v>
      </c>
      <c r="F533" s="1850" t="s">
        <v>2426</v>
      </c>
      <c r="G533" s="1850" t="s">
        <v>3089</v>
      </c>
      <c r="H533" s="1850" t="s">
        <v>22</v>
      </c>
      <c r="I533" s="1850" t="s">
        <v>1619</v>
      </c>
    </row>
    <row customHeight="1" ht="11.25">
      <c r="A534" s="1850" t="s">
        <v>2245</v>
      </c>
      <c r="B534" s="1850" t="s">
        <v>16</v>
      </c>
      <c r="C534" s="1850" t="s">
        <v>3090</v>
      </c>
      <c r="D534" s="1850" t="s">
        <v>3091</v>
      </c>
      <c r="E534" s="1850" t="s">
        <v>3092</v>
      </c>
      <c r="F534" s="1850" t="s">
        <v>2486</v>
      </c>
      <c r="G534" s="1850" t="s">
        <v>3093</v>
      </c>
      <c r="H534" s="1850" t="s">
        <v>22</v>
      </c>
      <c r="I534" s="1850" t="s">
        <v>1619</v>
      </c>
    </row>
    <row customHeight="1" ht="11.25">
      <c r="A535" s="1850" t="s">
        <v>2245</v>
      </c>
      <c r="B535" s="1850" t="s">
        <v>16</v>
      </c>
      <c r="C535" s="1850" t="s">
        <v>3094</v>
      </c>
      <c r="D535" s="1850" t="s">
        <v>3095</v>
      </c>
      <c r="E535" s="1850" t="s">
        <v>3096</v>
      </c>
      <c r="F535" s="1850" t="s">
        <v>2486</v>
      </c>
      <c r="G535" s="1850" t="s">
        <v>22</v>
      </c>
      <c r="H535" s="1850" t="s">
        <v>22</v>
      </c>
      <c r="I535" s="1850" t="s">
        <v>1619</v>
      </c>
    </row>
    <row customHeight="1" ht="11.25">
      <c r="A536" s="1850" t="s">
        <v>2245</v>
      </c>
      <c r="B536" s="1850" t="s">
        <v>16</v>
      </c>
      <c r="C536" s="1850" t="s">
        <v>3097</v>
      </c>
      <c r="D536" s="1850" t="s">
        <v>3098</v>
      </c>
      <c r="E536" s="1850" t="s">
        <v>3099</v>
      </c>
      <c r="F536" s="1850" t="s">
        <v>2307</v>
      </c>
      <c r="G536" s="1850" t="s">
        <v>22</v>
      </c>
      <c r="H536" s="1850" t="s">
        <v>22</v>
      </c>
      <c r="I536" s="1850" t="s">
        <v>1619</v>
      </c>
    </row>
    <row customHeight="1" ht="11.25">
      <c r="A537" s="1850" t="s">
        <v>2245</v>
      </c>
      <c r="B537" s="1850" t="s">
        <v>16</v>
      </c>
      <c r="C537" s="1850" t="s">
        <v>22</v>
      </c>
      <c r="D537" s="1850" t="s">
        <v>2819</v>
      </c>
      <c r="E537" s="1850" t="s">
        <v>2820</v>
      </c>
      <c r="F537" s="1850" t="s">
        <v>2327</v>
      </c>
      <c r="G537" s="1850" t="s">
        <v>22</v>
      </c>
      <c r="H537" s="1850" t="s">
        <v>22</v>
      </c>
      <c r="I537" s="1850" t="s">
        <v>1619</v>
      </c>
    </row>
    <row customHeight="1" ht="11.25">
      <c r="A538" s="1850" t="s">
        <v>2245</v>
      </c>
      <c r="B538" s="1850" t="s">
        <v>16</v>
      </c>
      <c r="C538" s="1850" t="s">
        <v>22</v>
      </c>
      <c r="D538" s="1850" t="s">
        <v>2821</v>
      </c>
      <c r="E538" s="1850" t="s">
        <v>2822</v>
      </c>
      <c r="F538" s="1850" t="s">
        <v>2315</v>
      </c>
      <c r="G538" s="1850" t="s">
        <v>22</v>
      </c>
      <c r="H538" s="1850" t="s">
        <v>22</v>
      </c>
      <c r="I538" s="1850" t="s">
        <v>1619</v>
      </c>
    </row>
    <row customHeight="1" ht="11.25">
      <c r="A539" s="1850" t="s">
        <v>2245</v>
      </c>
      <c r="B539" s="1850" t="s">
        <v>16</v>
      </c>
      <c r="C539" s="1850" t="s">
        <v>2826</v>
      </c>
      <c r="D539" s="1850" t="s">
        <v>2827</v>
      </c>
      <c r="E539" s="1850" t="s">
        <v>2828</v>
      </c>
      <c r="F539" s="1850" t="s">
        <v>2253</v>
      </c>
      <c r="G539" s="1850" t="s">
        <v>22</v>
      </c>
      <c r="H539" s="1850" t="s">
        <v>22</v>
      </c>
      <c r="I539" s="1850"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221A87-3E19-E122-1C26-0.4209FAE5}" mc:Ignorable="x14ac xr xr2 xr3">
  <sheetPr>
    <tabColor rgb="FFFFCC99"/>
  </sheetPr>
  <dimension ref="A1:G106"/>
  <sheetViews>
    <sheetView topLeftCell="A1" showGridLines="0" workbookViewId="0">
      <selection activeCell="A1" sqref="A1"/>
    </sheetView>
  </sheetViews>
  <sheetFormatPr customHeight="1" defaultRowHeight="11.25"/>
  <cols>
    <col min="1" max="1" style="1850" width="9.140625"/>
  </cols>
  <sheetData>
    <row customHeight="1" ht="11.25">
      <c r="A1" s="373" t="s">
        <v>3100</v>
      </c>
      <c r="B1" s="64" t="s">
        <v>3101</v>
      </c>
      <c r="C1" s="64" t="s">
        <v>3102</v>
      </c>
      <c r="D1" s="64" t="s">
        <v>3103</v>
      </c>
      <c r="E1" s="0" t="s">
        <v>3104</v>
      </c>
      <c r="F1" s="0" t="s">
        <v>3105</v>
      </c>
      <c r="G1" s="0" t="s">
        <v>3106</v>
      </c>
    </row>
    <row customHeight="1" ht="11.25">
      <c r="A2" s="373" t="s">
        <v>16</v>
      </c>
      <c r="B2" s="0" t="s">
        <v>3107</v>
      </c>
      <c r="C2" s="0" t="s">
        <v>3108</v>
      </c>
      <c r="D2" s="0" t="s">
        <v>3109</v>
      </c>
      <c r="E2" s="0" t="s">
        <v>3110</v>
      </c>
      <c r="F2" s="0" t="s">
        <v>3111</v>
      </c>
      <c r="G2" s="0" t="s">
        <v>109</v>
      </c>
    </row>
    <row customHeight="1" ht="11.25">
      <c r="A3" s="373" t="s">
        <v>16</v>
      </c>
      <c r="B3" s="0" t="s">
        <v>3107</v>
      </c>
      <c r="C3" s="0" t="s">
        <v>3108</v>
      </c>
      <c r="D3" s="0" t="s">
        <v>3107</v>
      </c>
      <c r="E3" s="0" t="s">
        <v>3108</v>
      </c>
      <c r="F3" s="0" t="s">
        <v>3112</v>
      </c>
      <c r="G3" s="0" t="s">
        <v>110</v>
      </c>
    </row>
    <row customHeight="1" ht="11.25">
      <c r="A4" s="373" t="s">
        <v>16</v>
      </c>
      <c r="B4" s="0" t="s">
        <v>3107</v>
      </c>
      <c r="C4" s="0" t="s">
        <v>3108</v>
      </c>
      <c r="D4" s="0" t="s">
        <v>3113</v>
      </c>
      <c r="E4" s="0" t="s">
        <v>3114</v>
      </c>
      <c r="F4" s="0" t="s">
        <v>3115</v>
      </c>
      <c r="G4" s="0" t="s">
        <v>90</v>
      </c>
    </row>
    <row customHeight="1" ht="11.25">
      <c r="A5" s="373" t="s">
        <v>16</v>
      </c>
      <c r="B5" s="0" t="s">
        <v>3107</v>
      </c>
      <c r="C5" s="0" t="s">
        <v>3108</v>
      </c>
      <c r="D5" s="0" t="s">
        <v>3116</v>
      </c>
      <c r="E5" s="0" t="s">
        <v>3117</v>
      </c>
      <c r="F5" s="0" t="s">
        <v>3115</v>
      </c>
      <c r="G5" s="0" t="s">
        <v>91</v>
      </c>
    </row>
    <row customHeight="1" ht="11.25">
      <c r="A6" s="373" t="s">
        <v>16</v>
      </c>
      <c r="B6" s="0" t="s">
        <v>3107</v>
      </c>
      <c r="C6" s="0" t="s">
        <v>3108</v>
      </c>
      <c r="D6" s="0" t="s">
        <v>3118</v>
      </c>
      <c r="E6" s="0" t="s">
        <v>3119</v>
      </c>
      <c r="F6" s="0" t="s">
        <v>3115</v>
      </c>
      <c r="G6" s="0" t="s">
        <v>111</v>
      </c>
    </row>
    <row customHeight="1" ht="11.25">
      <c r="A7" s="373" t="s">
        <v>16</v>
      </c>
      <c r="B7" s="0" t="s">
        <v>3107</v>
      </c>
      <c r="C7" s="0" t="s">
        <v>3108</v>
      </c>
      <c r="D7" s="0" t="s">
        <v>3120</v>
      </c>
      <c r="E7" s="0" t="s">
        <v>3121</v>
      </c>
      <c r="F7" s="0" t="s">
        <v>3115</v>
      </c>
      <c r="G7" s="0" t="s">
        <v>92</v>
      </c>
    </row>
    <row customHeight="1" ht="11.25">
      <c r="A8" s="373" t="s">
        <v>16</v>
      </c>
      <c r="B8" s="0" t="s">
        <v>3107</v>
      </c>
      <c r="C8" s="0" t="s">
        <v>3108</v>
      </c>
      <c r="D8" s="0" t="s">
        <v>3122</v>
      </c>
      <c r="E8" s="0" t="s">
        <v>3123</v>
      </c>
      <c r="F8" s="0" t="s">
        <v>3115</v>
      </c>
      <c r="G8" s="0" t="s">
        <v>93</v>
      </c>
    </row>
    <row customHeight="1" ht="11.25">
      <c r="A9" s="373" t="s">
        <v>16</v>
      </c>
      <c r="B9" s="0" t="s">
        <v>3107</v>
      </c>
      <c r="C9" s="0" t="s">
        <v>3108</v>
      </c>
      <c r="D9" s="0" t="s">
        <v>3124</v>
      </c>
      <c r="E9" s="0" t="s">
        <v>3125</v>
      </c>
      <c r="F9" s="0" t="s">
        <v>3115</v>
      </c>
      <c r="G9" s="0" t="s">
        <v>112</v>
      </c>
    </row>
    <row customHeight="1" ht="11.25">
      <c r="A10" s="373" t="s">
        <v>16</v>
      </c>
      <c r="B10" s="0" t="s">
        <v>3126</v>
      </c>
      <c r="C10" s="0" t="s">
        <v>3127</v>
      </c>
      <c r="D10" s="0" t="s">
        <v>3126</v>
      </c>
      <c r="E10" s="0" t="s">
        <v>3127</v>
      </c>
      <c r="F10" s="0" t="s">
        <v>3112</v>
      </c>
      <c r="G10" s="0" t="s">
        <v>149</v>
      </c>
    </row>
    <row customHeight="1" ht="11.25">
      <c r="A11" s="373" t="s">
        <v>16</v>
      </c>
      <c r="B11" s="0" t="s">
        <v>3126</v>
      </c>
      <c r="C11" s="0" t="s">
        <v>3127</v>
      </c>
      <c r="D11" s="0" t="s">
        <v>3128</v>
      </c>
      <c r="E11" s="0" t="s">
        <v>3129</v>
      </c>
      <c r="F11" s="0" t="s">
        <v>3111</v>
      </c>
      <c r="G11" s="0" t="s">
        <v>150</v>
      </c>
    </row>
    <row customHeight="1" ht="11.25">
      <c r="A12" s="373" t="s">
        <v>16</v>
      </c>
      <c r="B12" s="0" t="s">
        <v>3126</v>
      </c>
      <c r="C12" s="0" t="s">
        <v>3127</v>
      </c>
      <c r="D12" s="0" t="s">
        <v>3130</v>
      </c>
      <c r="E12" s="0" t="s">
        <v>3131</v>
      </c>
      <c r="F12" s="0" t="s">
        <v>3111</v>
      </c>
      <c r="G12" s="0" t="s">
        <v>151</v>
      </c>
    </row>
    <row customHeight="1" ht="11.25">
      <c r="A13" s="373" t="s">
        <v>16</v>
      </c>
      <c r="B13" s="0" t="s">
        <v>3126</v>
      </c>
      <c r="C13" s="0" t="s">
        <v>3127</v>
      </c>
      <c r="D13" s="0" t="s">
        <v>3132</v>
      </c>
      <c r="E13" s="0" t="s">
        <v>3133</v>
      </c>
      <c r="F13" s="0" t="s">
        <v>3115</v>
      </c>
      <c r="G13" s="0" t="s">
        <v>152</v>
      </c>
    </row>
    <row customHeight="1" ht="11.25">
      <c r="A14" s="373" t="s">
        <v>16</v>
      </c>
      <c r="B14" s="0" t="s">
        <v>3126</v>
      </c>
      <c r="C14" s="0" t="s">
        <v>3127</v>
      </c>
      <c r="D14" s="0" t="s">
        <v>3134</v>
      </c>
      <c r="E14" s="0" t="s">
        <v>3135</v>
      </c>
      <c r="F14" s="0" t="s">
        <v>3115</v>
      </c>
      <c r="G14" s="0" t="s">
        <v>153</v>
      </c>
    </row>
    <row customHeight="1" ht="11.25">
      <c r="A15" s="373" t="s">
        <v>16</v>
      </c>
      <c r="B15" s="0" t="s">
        <v>3126</v>
      </c>
      <c r="C15" s="0" t="s">
        <v>3127</v>
      </c>
      <c r="D15" s="0" t="s">
        <v>3136</v>
      </c>
      <c r="E15" s="0" t="s">
        <v>3137</v>
      </c>
      <c r="F15" s="0" t="s">
        <v>3115</v>
      </c>
      <c r="G15" s="0" t="s">
        <v>154</v>
      </c>
    </row>
    <row customHeight="1" ht="11.25">
      <c r="A16" s="373" t="s">
        <v>16</v>
      </c>
      <c r="B16" s="0" t="s">
        <v>3126</v>
      </c>
      <c r="C16" s="0" t="s">
        <v>3127</v>
      </c>
      <c r="D16" s="0" t="s">
        <v>3138</v>
      </c>
      <c r="E16" s="0" t="s">
        <v>3139</v>
      </c>
      <c r="F16" s="0" t="s">
        <v>3115</v>
      </c>
      <c r="G16" s="0" t="s">
        <v>1462</v>
      </c>
    </row>
    <row customHeight="1" ht="11.25">
      <c r="A17" s="373" t="s">
        <v>16</v>
      </c>
      <c r="B17" s="0" t="s">
        <v>3140</v>
      </c>
      <c r="C17" s="0" t="s">
        <v>3141</v>
      </c>
      <c r="D17" s="0" t="s">
        <v>3140</v>
      </c>
      <c r="E17" s="0" t="s">
        <v>3141</v>
      </c>
      <c r="F17" s="0" t="s">
        <v>3142</v>
      </c>
      <c r="G17" s="0" t="s">
        <v>1468</v>
      </c>
    </row>
    <row customHeight="1" ht="11.25">
      <c r="A18" s="373" t="s">
        <v>16</v>
      </c>
      <c r="B18" s="0" t="s">
        <v>3143</v>
      </c>
      <c r="C18" s="0" t="s">
        <v>3144</v>
      </c>
      <c r="D18" s="0" t="s">
        <v>3145</v>
      </c>
      <c r="E18" s="0" t="s">
        <v>3146</v>
      </c>
      <c r="F18" s="0" t="s">
        <v>3115</v>
      </c>
      <c r="G18" s="0" t="s">
        <v>1480</v>
      </c>
    </row>
    <row customHeight="1" ht="11.25">
      <c r="A19" s="373" t="s">
        <v>16</v>
      </c>
      <c r="B19" s="0" t="s">
        <v>3143</v>
      </c>
      <c r="C19" s="0" t="s">
        <v>3144</v>
      </c>
      <c r="D19" s="0" t="s">
        <v>3143</v>
      </c>
      <c r="E19" s="0" t="s">
        <v>3144</v>
      </c>
      <c r="F19" s="0" t="s">
        <v>3112</v>
      </c>
      <c r="G19" s="0" t="s">
        <v>1494</v>
      </c>
    </row>
    <row customHeight="1" ht="11.25">
      <c r="A20" s="373" t="s">
        <v>16</v>
      </c>
      <c r="B20" s="0" t="s">
        <v>3143</v>
      </c>
      <c r="C20" s="0" t="s">
        <v>3144</v>
      </c>
      <c r="D20" s="0" t="s">
        <v>3147</v>
      </c>
      <c r="E20" s="0" t="s">
        <v>3148</v>
      </c>
      <c r="F20" s="0" t="s">
        <v>3111</v>
      </c>
      <c r="G20" s="0" t="s">
        <v>1506</v>
      </c>
    </row>
    <row customHeight="1" ht="11.25">
      <c r="A21" s="373" t="s">
        <v>16</v>
      </c>
      <c r="B21" s="0" t="s">
        <v>3143</v>
      </c>
      <c r="C21" s="0" t="s">
        <v>3144</v>
      </c>
      <c r="D21" s="0" t="s">
        <v>3149</v>
      </c>
      <c r="E21" s="0" t="s">
        <v>3150</v>
      </c>
      <c r="F21" s="0" t="s">
        <v>3111</v>
      </c>
      <c r="G21" s="0" t="s">
        <v>1515</v>
      </c>
    </row>
    <row customHeight="1" ht="11.25">
      <c r="A22" s="373" t="s">
        <v>16</v>
      </c>
      <c r="B22" s="0" t="s">
        <v>3143</v>
      </c>
      <c r="C22" s="0" t="s">
        <v>3144</v>
      </c>
      <c r="D22" s="0" t="s">
        <v>3151</v>
      </c>
      <c r="E22" s="0" t="s">
        <v>3152</v>
      </c>
      <c r="F22" s="0" t="s">
        <v>3115</v>
      </c>
      <c r="G22" s="0" t="s">
        <v>1531</v>
      </c>
    </row>
    <row customHeight="1" ht="11.25">
      <c r="A23" s="373" t="s">
        <v>16</v>
      </c>
      <c r="B23" s="0" t="s">
        <v>3143</v>
      </c>
      <c r="C23" s="0" t="s">
        <v>3144</v>
      </c>
      <c r="D23" s="0" t="s">
        <v>3153</v>
      </c>
      <c r="E23" s="0" t="s">
        <v>3154</v>
      </c>
      <c r="F23" s="0" t="s">
        <v>3111</v>
      </c>
      <c r="G23" s="0" t="s">
        <v>1538</v>
      </c>
    </row>
    <row customHeight="1" ht="11.25">
      <c r="A24" s="373" t="s">
        <v>16</v>
      </c>
      <c r="B24" s="0" t="s">
        <v>3143</v>
      </c>
      <c r="C24" s="0" t="s">
        <v>3144</v>
      </c>
      <c r="D24" s="0" t="s">
        <v>3155</v>
      </c>
      <c r="E24" s="0" t="s">
        <v>3156</v>
      </c>
      <c r="F24" s="0" t="s">
        <v>3111</v>
      </c>
      <c r="G24" s="0" t="s">
        <v>1546</v>
      </c>
    </row>
    <row customHeight="1" ht="11.25">
      <c r="A25" s="373" t="s">
        <v>16</v>
      </c>
      <c r="B25" s="0" t="s">
        <v>3143</v>
      </c>
      <c r="C25" s="0" t="s">
        <v>3144</v>
      </c>
      <c r="D25" s="0" t="s">
        <v>3157</v>
      </c>
      <c r="E25" s="0" t="s">
        <v>3158</v>
      </c>
      <c r="F25" s="0" t="s">
        <v>3111</v>
      </c>
      <c r="G25" s="0" t="s">
        <v>1553</v>
      </c>
    </row>
    <row customHeight="1" ht="11.25">
      <c r="A26" s="373" t="s">
        <v>16</v>
      </c>
      <c r="B26" s="0" t="s">
        <v>3143</v>
      </c>
      <c r="C26" s="0" t="s">
        <v>3144</v>
      </c>
      <c r="D26" s="0" t="s">
        <v>3159</v>
      </c>
      <c r="E26" s="0" t="s">
        <v>3160</v>
      </c>
      <c r="F26" s="0" t="s">
        <v>3115</v>
      </c>
      <c r="G26" s="0" t="s">
        <v>1557</v>
      </c>
    </row>
    <row customHeight="1" ht="11.25">
      <c r="A27" s="373" t="s">
        <v>16</v>
      </c>
      <c r="B27" s="0" t="s">
        <v>3143</v>
      </c>
      <c r="C27" s="0" t="s">
        <v>3144</v>
      </c>
      <c r="D27" s="0" t="s">
        <v>3161</v>
      </c>
      <c r="E27" s="0" t="s">
        <v>3162</v>
      </c>
      <c r="F27" s="0" t="s">
        <v>3115</v>
      </c>
      <c r="G27" s="0" t="s">
        <v>1562</v>
      </c>
    </row>
    <row customHeight="1" ht="11.25">
      <c r="A28" s="373" t="s">
        <v>16</v>
      </c>
      <c r="B28" s="0" t="s">
        <v>3143</v>
      </c>
      <c r="C28" s="0" t="s">
        <v>3144</v>
      </c>
      <c r="D28" s="0" t="s">
        <v>3163</v>
      </c>
      <c r="E28" s="0" t="s">
        <v>3164</v>
      </c>
      <c r="F28" s="0" t="s">
        <v>3115</v>
      </c>
      <c r="G28" s="0" t="s">
        <v>1570</v>
      </c>
    </row>
    <row customHeight="1" ht="11.25">
      <c r="A29" s="373" t="s">
        <v>16</v>
      </c>
      <c r="B29" s="0" t="s">
        <v>3165</v>
      </c>
      <c r="C29" s="0" t="s">
        <v>3166</v>
      </c>
      <c r="D29" s="0" t="s">
        <v>3165</v>
      </c>
      <c r="E29" s="0" t="s">
        <v>3166</v>
      </c>
      <c r="F29" s="0" t="s">
        <v>3142</v>
      </c>
      <c r="G29" s="0" t="s">
        <v>1572</v>
      </c>
    </row>
    <row customHeight="1" ht="11.25">
      <c r="A30" s="373" t="s">
        <v>16</v>
      </c>
      <c r="B30" s="0" t="s">
        <v>3167</v>
      </c>
      <c r="C30" s="0" t="s">
        <v>3168</v>
      </c>
      <c r="D30" s="0" t="s">
        <v>3167</v>
      </c>
      <c r="E30" s="0" t="s">
        <v>3168</v>
      </c>
      <c r="F30" s="0" t="s">
        <v>3142</v>
      </c>
      <c r="G30" s="0" t="s">
        <v>1575</v>
      </c>
    </row>
    <row customHeight="1" ht="11.25">
      <c r="A31" s="373" t="s">
        <v>16</v>
      </c>
      <c r="B31" s="0" t="s">
        <v>3169</v>
      </c>
      <c r="C31" s="0" t="s">
        <v>3170</v>
      </c>
      <c r="D31" s="0" t="s">
        <v>3169</v>
      </c>
      <c r="E31" s="0" t="s">
        <v>3170</v>
      </c>
      <c r="F31" s="0" t="s">
        <v>3142</v>
      </c>
      <c r="G31" s="0" t="s">
        <v>1581</v>
      </c>
    </row>
    <row customHeight="1" ht="11.25">
      <c r="A32" s="373" t="s">
        <v>16</v>
      </c>
      <c r="B32" s="0" t="s">
        <v>3171</v>
      </c>
      <c r="C32" s="0" t="s">
        <v>3172</v>
      </c>
      <c r="D32" s="0" t="s">
        <v>3173</v>
      </c>
      <c r="E32" s="0" t="s">
        <v>3174</v>
      </c>
      <c r="F32" s="0" t="s">
        <v>3115</v>
      </c>
      <c r="G32" s="0" t="s">
        <v>1583</v>
      </c>
    </row>
    <row customHeight="1" ht="11.25">
      <c r="A33" s="373" t="s">
        <v>16</v>
      </c>
      <c r="B33" s="0" t="s">
        <v>3171</v>
      </c>
      <c r="C33" s="0" t="s">
        <v>3172</v>
      </c>
      <c r="D33" s="0" t="s">
        <v>3175</v>
      </c>
      <c r="E33" s="0" t="s">
        <v>3176</v>
      </c>
      <c r="F33" s="0" t="s">
        <v>3115</v>
      </c>
      <c r="G33" s="0" t="s">
        <v>1585</v>
      </c>
    </row>
    <row customHeight="1" ht="11.25">
      <c r="A34" s="373" t="s">
        <v>16</v>
      </c>
      <c r="B34" s="0" t="s">
        <v>3171</v>
      </c>
      <c r="C34" s="0" t="s">
        <v>3172</v>
      </c>
      <c r="D34" s="0" t="s">
        <v>3177</v>
      </c>
      <c r="E34" s="0" t="s">
        <v>3178</v>
      </c>
      <c r="F34" s="0" t="s">
        <v>3115</v>
      </c>
      <c r="G34" s="0" t="s">
        <v>1587</v>
      </c>
    </row>
    <row customHeight="1" ht="11.25">
      <c r="A35" s="373" t="s">
        <v>16</v>
      </c>
      <c r="B35" s="0" t="s">
        <v>3171</v>
      </c>
      <c r="C35" s="0" t="s">
        <v>3172</v>
      </c>
      <c r="D35" s="0" t="s">
        <v>3171</v>
      </c>
      <c r="E35" s="0" t="s">
        <v>3172</v>
      </c>
      <c r="F35" s="0" t="s">
        <v>3112</v>
      </c>
      <c r="G35" s="0" t="s">
        <v>1592</v>
      </c>
    </row>
    <row customHeight="1" ht="11.25">
      <c r="A36" s="373" t="s">
        <v>16</v>
      </c>
      <c r="B36" s="0" t="s">
        <v>3171</v>
      </c>
      <c r="C36" s="0" t="s">
        <v>3172</v>
      </c>
      <c r="D36" s="0" t="s">
        <v>3179</v>
      </c>
      <c r="E36" s="0" t="s">
        <v>3180</v>
      </c>
      <c r="F36" s="0" t="s">
        <v>3111</v>
      </c>
      <c r="G36" s="0" t="s">
        <v>1597</v>
      </c>
    </row>
    <row customHeight="1" ht="11.25">
      <c r="A37" s="373" t="s">
        <v>16</v>
      </c>
      <c r="B37" s="0" t="s">
        <v>3171</v>
      </c>
      <c r="C37" s="0" t="s">
        <v>3172</v>
      </c>
      <c r="D37" s="0" t="s">
        <v>3181</v>
      </c>
      <c r="E37" s="0" t="s">
        <v>3182</v>
      </c>
      <c r="F37" s="0" t="s">
        <v>3115</v>
      </c>
      <c r="G37" s="0" t="s">
        <v>1601</v>
      </c>
    </row>
    <row customHeight="1" ht="11.25">
      <c r="A38" s="373" t="s">
        <v>16</v>
      </c>
      <c r="B38" s="0" t="s">
        <v>3171</v>
      </c>
      <c r="C38" s="0" t="s">
        <v>3172</v>
      </c>
      <c r="D38" s="0" t="s">
        <v>3183</v>
      </c>
      <c r="E38" s="0" t="s">
        <v>3184</v>
      </c>
      <c r="F38" s="0" t="s">
        <v>3115</v>
      </c>
      <c r="G38" s="0" t="s">
        <v>1609</v>
      </c>
    </row>
    <row customHeight="1" ht="11.25">
      <c r="A39" s="373" t="s">
        <v>16</v>
      </c>
      <c r="B39" s="0" t="s">
        <v>3171</v>
      </c>
      <c r="C39" s="0" t="s">
        <v>3172</v>
      </c>
      <c r="D39" s="0" t="s">
        <v>3185</v>
      </c>
      <c r="E39" s="0" t="s">
        <v>3186</v>
      </c>
      <c r="F39" s="0" t="s">
        <v>3115</v>
      </c>
      <c r="G39" s="0" t="s">
        <v>1615</v>
      </c>
    </row>
    <row customHeight="1" ht="11.25">
      <c r="A40" s="373" t="s">
        <v>16</v>
      </c>
      <c r="B40" s="0" t="s">
        <v>3171</v>
      </c>
      <c r="C40" s="0" t="s">
        <v>3172</v>
      </c>
      <c r="D40" s="0" t="s">
        <v>3187</v>
      </c>
      <c r="E40" s="0" t="s">
        <v>3188</v>
      </c>
      <c r="F40" s="0" t="s">
        <v>3115</v>
      </c>
      <c r="G40" s="0" t="s">
        <v>1620</v>
      </c>
    </row>
    <row customHeight="1" ht="11.25">
      <c r="A41" s="373" t="s">
        <v>16</v>
      </c>
      <c r="B41" s="0" t="s">
        <v>3189</v>
      </c>
      <c r="C41" s="0" t="s">
        <v>3190</v>
      </c>
      <c r="D41" s="0" t="s">
        <v>3189</v>
      </c>
      <c r="E41" s="0" t="s">
        <v>3190</v>
      </c>
      <c r="F41" s="0" t="s">
        <v>3142</v>
      </c>
      <c r="G41" s="0" t="s">
        <v>1624</v>
      </c>
    </row>
    <row customHeight="1" ht="11.25">
      <c r="A42" s="373" t="s">
        <v>16</v>
      </c>
      <c r="B42" s="0" t="s">
        <v>3191</v>
      </c>
      <c r="C42" s="0" t="s">
        <v>3192</v>
      </c>
      <c r="D42" s="0" t="s">
        <v>3193</v>
      </c>
      <c r="E42" s="0" t="s">
        <v>3194</v>
      </c>
      <c r="F42" s="0" t="s">
        <v>3115</v>
      </c>
      <c r="G42" s="0" t="s">
        <v>1627</v>
      </c>
    </row>
    <row customHeight="1" ht="11.25">
      <c r="A43" s="373" t="s">
        <v>16</v>
      </c>
      <c r="B43" s="0" t="s">
        <v>3191</v>
      </c>
      <c r="C43" s="0" t="s">
        <v>3192</v>
      </c>
      <c r="D43" s="0" t="s">
        <v>3195</v>
      </c>
      <c r="E43" s="0" t="s">
        <v>3196</v>
      </c>
      <c r="F43" s="0" t="s">
        <v>3115</v>
      </c>
      <c r="G43" s="0" t="s">
        <v>1634</v>
      </c>
    </row>
    <row customHeight="1" ht="11.25">
      <c r="A44" s="373" t="s">
        <v>16</v>
      </c>
      <c r="B44" s="0" t="s">
        <v>3191</v>
      </c>
      <c r="C44" s="0" t="s">
        <v>3192</v>
      </c>
      <c r="D44" s="0" t="s">
        <v>3197</v>
      </c>
      <c r="E44" s="0" t="s">
        <v>3198</v>
      </c>
      <c r="F44" s="0" t="s">
        <v>3115</v>
      </c>
      <c r="G44" s="0" t="s">
        <v>1643</v>
      </c>
    </row>
    <row customHeight="1" ht="11.25">
      <c r="A45" s="373" t="s">
        <v>16</v>
      </c>
      <c r="B45" s="0" t="s">
        <v>3191</v>
      </c>
      <c r="C45" s="0" t="s">
        <v>3192</v>
      </c>
      <c r="D45" s="0" t="s">
        <v>3199</v>
      </c>
      <c r="E45" s="0" t="s">
        <v>3200</v>
      </c>
      <c r="F45" s="0" t="s">
        <v>3115</v>
      </c>
      <c r="G45" s="0" t="s">
        <v>1648</v>
      </c>
    </row>
    <row customHeight="1" ht="11.25">
      <c r="A46" s="373" t="s">
        <v>16</v>
      </c>
      <c r="B46" s="0" t="s">
        <v>3191</v>
      </c>
      <c r="C46" s="0" t="s">
        <v>3192</v>
      </c>
      <c r="D46" s="0" t="s">
        <v>3201</v>
      </c>
      <c r="E46" s="0" t="s">
        <v>3202</v>
      </c>
      <c r="F46" s="0" t="s">
        <v>3111</v>
      </c>
      <c r="G46" s="0" t="s">
        <v>1651</v>
      </c>
    </row>
    <row customHeight="1" ht="11.25">
      <c r="A47" s="373" t="s">
        <v>16</v>
      </c>
      <c r="B47" s="0" t="s">
        <v>3191</v>
      </c>
      <c r="C47" s="0" t="s">
        <v>3192</v>
      </c>
      <c r="D47" s="0" t="s">
        <v>3203</v>
      </c>
      <c r="E47" s="0" t="s">
        <v>3204</v>
      </c>
      <c r="F47" s="0" t="s">
        <v>3115</v>
      </c>
      <c r="G47" s="0" t="s">
        <v>1657</v>
      </c>
    </row>
    <row customHeight="1" ht="11.25">
      <c r="A48" s="373" t="s">
        <v>16</v>
      </c>
      <c r="B48" s="0" t="s">
        <v>3191</v>
      </c>
      <c r="C48" s="0" t="s">
        <v>3192</v>
      </c>
      <c r="D48" s="0" t="s">
        <v>3191</v>
      </c>
      <c r="E48" s="0" t="s">
        <v>3192</v>
      </c>
      <c r="F48" s="0" t="s">
        <v>3112</v>
      </c>
      <c r="G48" s="0" t="s">
        <v>1662</v>
      </c>
    </row>
    <row customHeight="1" ht="11.25">
      <c r="A49" s="373" t="s">
        <v>16</v>
      </c>
      <c r="B49" s="0" t="s">
        <v>3191</v>
      </c>
      <c r="C49" s="0" t="s">
        <v>3192</v>
      </c>
      <c r="D49" s="0" t="s">
        <v>3205</v>
      </c>
      <c r="E49" s="0" t="s">
        <v>3206</v>
      </c>
      <c r="F49" s="0" t="s">
        <v>3111</v>
      </c>
      <c r="G49" s="0" t="s">
        <v>1665</v>
      </c>
    </row>
    <row customHeight="1" ht="11.25">
      <c r="A50" s="373" t="s">
        <v>16</v>
      </c>
      <c r="B50" s="0" t="s">
        <v>3191</v>
      </c>
      <c r="C50" s="0" t="s">
        <v>3192</v>
      </c>
      <c r="D50" s="0" t="s">
        <v>3207</v>
      </c>
      <c r="E50" s="0" t="s">
        <v>3208</v>
      </c>
      <c r="F50" s="0" t="s">
        <v>3115</v>
      </c>
      <c r="G50" s="0" t="s">
        <v>1669</v>
      </c>
    </row>
    <row customHeight="1" ht="11.25">
      <c r="A51" s="373" t="s">
        <v>16</v>
      </c>
      <c r="B51" s="0" t="s">
        <v>100</v>
      </c>
      <c r="C51" s="0" t="s">
        <v>101</v>
      </c>
      <c r="D51" s="0" t="s">
        <v>100</v>
      </c>
      <c r="E51" s="0" t="s">
        <v>101</v>
      </c>
      <c r="F51" s="0" t="s">
        <v>3142</v>
      </c>
      <c r="G51" s="0" t="s">
        <v>99</v>
      </c>
    </row>
    <row customHeight="1" ht="11.25">
      <c r="A52" s="373" t="s">
        <v>16</v>
      </c>
      <c r="B52" s="0" t="s">
        <v>3209</v>
      </c>
      <c r="C52" s="0" t="s">
        <v>3210</v>
      </c>
      <c r="D52" s="0" t="s">
        <v>3211</v>
      </c>
      <c r="E52" s="0" t="s">
        <v>3212</v>
      </c>
      <c r="F52" s="0" t="s">
        <v>3111</v>
      </c>
      <c r="G52" s="0" t="s">
        <v>1677</v>
      </c>
    </row>
    <row customHeight="1" ht="11.25">
      <c r="A53" s="373" t="s">
        <v>16</v>
      </c>
      <c r="B53" s="0" t="s">
        <v>3209</v>
      </c>
      <c r="C53" s="0" t="s">
        <v>3210</v>
      </c>
      <c r="D53" s="0" t="s">
        <v>3213</v>
      </c>
      <c r="E53" s="0" t="s">
        <v>3214</v>
      </c>
      <c r="F53" s="0" t="s">
        <v>3115</v>
      </c>
      <c r="G53" s="0" t="s">
        <v>1679</v>
      </c>
    </row>
    <row customHeight="1" ht="11.25">
      <c r="A54" s="373" t="s">
        <v>16</v>
      </c>
      <c r="B54" s="0" t="s">
        <v>3209</v>
      </c>
      <c r="C54" s="0" t="s">
        <v>3210</v>
      </c>
      <c r="D54" s="0" t="s">
        <v>3215</v>
      </c>
      <c r="E54" s="0" t="s">
        <v>3216</v>
      </c>
      <c r="F54" s="0" t="s">
        <v>3115</v>
      </c>
      <c r="G54" s="0" t="s">
        <v>1682</v>
      </c>
    </row>
    <row customHeight="1" ht="11.25">
      <c r="A55" s="373" t="s">
        <v>16</v>
      </c>
      <c r="B55" s="0" t="s">
        <v>3209</v>
      </c>
      <c r="C55" s="0" t="s">
        <v>3210</v>
      </c>
      <c r="D55" s="0" t="s">
        <v>3217</v>
      </c>
      <c r="E55" s="0" t="s">
        <v>3218</v>
      </c>
      <c r="F55" s="0" t="s">
        <v>3115</v>
      </c>
      <c r="G55" s="0" t="s">
        <v>1686</v>
      </c>
    </row>
    <row customHeight="1" ht="11.25">
      <c r="A56" s="373" t="s">
        <v>16</v>
      </c>
      <c r="B56" s="0" t="s">
        <v>3209</v>
      </c>
      <c r="C56" s="0" t="s">
        <v>3210</v>
      </c>
      <c r="D56" s="0" t="s">
        <v>3209</v>
      </c>
      <c r="E56" s="0" t="s">
        <v>3210</v>
      </c>
      <c r="F56" s="0" t="s">
        <v>3112</v>
      </c>
      <c r="G56" s="0" t="s">
        <v>1689</v>
      </c>
    </row>
    <row customHeight="1" ht="11.25">
      <c r="A57" s="373" t="s">
        <v>16</v>
      </c>
      <c r="B57" s="0" t="s">
        <v>3209</v>
      </c>
      <c r="C57" s="0" t="s">
        <v>3210</v>
      </c>
      <c r="D57" s="0" t="s">
        <v>3219</v>
      </c>
      <c r="E57" s="0" t="s">
        <v>3220</v>
      </c>
      <c r="F57" s="0" t="s">
        <v>3111</v>
      </c>
      <c r="G57" s="0" t="s">
        <v>1692</v>
      </c>
    </row>
    <row customHeight="1" ht="11.25">
      <c r="A58" s="373" t="s">
        <v>16</v>
      </c>
      <c r="B58" s="0" t="s">
        <v>3209</v>
      </c>
      <c r="C58" s="0" t="s">
        <v>3210</v>
      </c>
      <c r="D58" s="0" t="s">
        <v>3221</v>
      </c>
      <c r="E58" s="0" t="s">
        <v>3222</v>
      </c>
      <c r="F58" s="0" t="s">
        <v>3115</v>
      </c>
      <c r="G58" s="0" t="s">
        <v>1695</v>
      </c>
    </row>
    <row customHeight="1" ht="11.25">
      <c r="A59" s="373" t="s">
        <v>16</v>
      </c>
      <c r="B59" s="0" t="s">
        <v>3209</v>
      </c>
      <c r="C59" s="0" t="s">
        <v>3210</v>
      </c>
      <c r="D59" s="0" t="s">
        <v>3223</v>
      </c>
      <c r="E59" s="0" t="s">
        <v>3224</v>
      </c>
      <c r="F59" s="0" t="s">
        <v>3111</v>
      </c>
      <c r="G59" s="0" t="s">
        <v>1699</v>
      </c>
    </row>
    <row customHeight="1" ht="11.25">
      <c r="A60" s="373" t="s">
        <v>16</v>
      </c>
      <c r="B60" s="0" t="s">
        <v>3209</v>
      </c>
      <c r="C60" s="0" t="s">
        <v>3210</v>
      </c>
      <c r="D60" s="0" t="s">
        <v>3225</v>
      </c>
      <c r="E60" s="0" t="s">
        <v>3226</v>
      </c>
      <c r="F60" s="0" t="s">
        <v>3115</v>
      </c>
      <c r="G60" s="0" t="s">
        <v>1702</v>
      </c>
    </row>
    <row customHeight="1" ht="11.25">
      <c r="A61" s="373" t="s">
        <v>16</v>
      </c>
      <c r="B61" s="0" t="s">
        <v>3209</v>
      </c>
      <c r="C61" s="0" t="s">
        <v>3210</v>
      </c>
      <c r="D61" s="0" t="s">
        <v>3227</v>
      </c>
      <c r="E61" s="0" t="s">
        <v>3228</v>
      </c>
      <c r="F61" s="0" t="s">
        <v>3111</v>
      </c>
      <c r="G61" s="0" t="s">
        <v>3229</v>
      </c>
    </row>
    <row customHeight="1" ht="11.25">
      <c r="A62" s="373" t="s">
        <v>16</v>
      </c>
      <c r="B62" s="0" t="s">
        <v>3209</v>
      </c>
      <c r="C62" s="0" t="s">
        <v>3210</v>
      </c>
      <c r="D62" s="0" t="s">
        <v>3230</v>
      </c>
      <c r="E62" s="0" t="s">
        <v>3231</v>
      </c>
      <c r="F62" s="0" t="s">
        <v>3115</v>
      </c>
      <c r="G62" s="0" t="s">
        <v>3232</v>
      </c>
    </row>
    <row customHeight="1" ht="11.25">
      <c r="A63" s="373" t="s">
        <v>16</v>
      </c>
      <c r="B63" s="0" t="s">
        <v>3209</v>
      </c>
      <c r="C63" s="0" t="s">
        <v>3210</v>
      </c>
      <c r="D63" s="0" t="s">
        <v>3233</v>
      </c>
      <c r="E63" s="0" t="s">
        <v>3234</v>
      </c>
      <c r="F63" s="0" t="s">
        <v>3115</v>
      </c>
      <c r="G63" s="0" t="s">
        <v>3235</v>
      </c>
    </row>
    <row customHeight="1" ht="11.25">
      <c r="A64" s="373" t="s">
        <v>16</v>
      </c>
      <c r="B64" s="0" t="s">
        <v>3236</v>
      </c>
      <c r="C64" s="0" t="s">
        <v>3237</v>
      </c>
      <c r="D64" s="0" t="s">
        <v>3236</v>
      </c>
      <c r="E64" s="0" t="s">
        <v>3237</v>
      </c>
      <c r="F64" s="0" t="s">
        <v>3142</v>
      </c>
      <c r="G64" s="0" t="s">
        <v>3238</v>
      </c>
    </row>
    <row customHeight="1" ht="11.25">
      <c r="A65" s="373" t="s">
        <v>16</v>
      </c>
      <c r="B65" s="0" t="s">
        <v>3239</v>
      </c>
      <c r="C65" s="0" t="s">
        <v>3240</v>
      </c>
      <c r="D65" s="0" t="s">
        <v>3239</v>
      </c>
      <c r="E65" s="0" t="s">
        <v>3240</v>
      </c>
      <c r="F65" s="0" t="s">
        <v>3142</v>
      </c>
      <c r="G65" s="0" t="s">
        <v>3241</v>
      </c>
    </row>
    <row customHeight="1" ht="11.25">
      <c r="A66" s="373" t="s">
        <v>16</v>
      </c>
      <c r="B66" s="0" t="s">
        <v>3242</v>
      </c>
      <c r="C66" s="0" t="s">
        <v>3243</v>
      </c>
      <c r="D66" s="0" t="s">
        <v>3242</v>
      </c>
      <c r="E66" s="0" t="s">
        <v>3243</v>
      </c>
      <c r="F66" s="0" t="s">
        <v>3142</v>
      </c>
      <c r="G66" s="0" t="s">
        <v>3244</v>
      </c>
    </row>
    <row customHeight="1" ht="11.25">
      <c r="A67" s="373" t="s">
        <v>16</v>
      </c>
      <c r="B67" s="0" t="s">
        <v>3245</v>
      </c>
      <c r="C67" s="0" t="s">
        <v>3246</v>
      </c>
      <c r="D67" s="0" t="s">
        <v>3247</v>
      </c>
      <c r="E67" s="0" t="s">
        <v>3248</v>
      </c>
      <c r="F67" s="0" t="s">
        <v>3111</v>
      </c>
      <c r="G67" s="0" t="s">
        <v>2019</v>
      </c>
    </row>
    <row customHeight="1" ht="11.25">
      <c r="A68" s="373" t="s">
        <v>16</v>
      </c>
      <c r="B68" s="0" t="s">
        <v>3245</v>
      </c>
      <c r="C68" s="0" t="s">
        <v>3246</v>
      </c>
      <c r="D68" s="0" t="s">
        <v>3249</v>
      </c>
      <c r="E68" s="0" t="s">
        <v>3250</v>
      </c>
      <c r="F68" s="0" t="s">
        <v>3115</v>
      </c>
      <c r="G68" s="0" t="s">
        <v>3251</v>
      </c>
    </row>
    <row customHeight="1" ht="11.25">
      <c r="A69" s="373" t="s">
        <v>16</v>
      </c>
      <c r="B69" s="0" t="s">
        <v>3245</v>
      </c>
      <c r="C69" s="0" t="s">
        <v>3246</v>
      </c>
      <c r="D69" s="0" t="s">
        <v>3252</v>
      </c>
      <c r="E69" s="0" t="s">
        <v>3253</v>
      </c>
      <c r="F69" s="0" t="s">
        <v>3111</v>
      </c>
      <c r="G69" s="0" t="s">
        <v>2222</v>
      </c>
    </row>
    <row customHeight="1" ht="11.25">
      <c r="A70" s="373" t="s">
        <v>16</v>
      </c>
      <c r="B70" s="0" t="s">
        <v>3245</v>
      </c>
      <c r="C70" s="0" t="s">
        <v>3246</v>
      </c>
      <c r="D70" s="0" t="s">
        <v>3254</v>
      </c>
      <c r="E70" s="0" t="s">
        <v>3255</v>
      </c>
      <c r="F70" s="0" t="s">
        <v>3111</v>
      </c>
      <c r="G70" s="0" t="s">
        <v>3256</v>
      </c>
    </row>
    <row customHeight="1" ht="11.25">
      <c r="A71" s="373" t="s">
        <v>16</v>
      </c>
      <c r="B71" s="0" t="s">
        <v>3245</v>
      </c>
      <c r="C71" s="0" t="s">
        <v>3246</v>
      </c>
      <c r="D71" s="0" t="s">
        <v>3257</v>
      </c>
      <c r="E71" s="0" t="s">
        <v>3258</v>
      </c>
      <c r="F71" s="0" t="s">
        <v>3111</v>
      </c>
      <c r="G71" s="0" t="s">
        <v>3259</v>
      </c>
    </row>
    <row customHeight="1" ht="11.25">
      <c r="A72" s="373" t="s">
        <v>16</v>
      </c>
      <c r="B72" s="0" t="s">
        <v>3245</v>
      </c>
      <c r="C72" s="0" t="s">
        <v>3246</v>
      </c>
      <c r="D72" s="0" t="s">
        <v>3260</v>
      </c>
      <c r="E72" s="0" t="s">
        <v>3261</v>
      </c>
      <c r="F72" s="0" t="s">
        <v>3111</v>
      </c>
      <c r="G72" s="0" t="s">
        <v>3262</v>
      </c>
    </row>
    <row customHeight="1" ht="11.25">
      <c r="A73" s="373" t="s">
        <v>16</v>
      </c>
      <c r="B73" s="0" t="s">
        <v>3245</v>
      </c>
      <c r="C73" s="0" t="s">
        <v>3246</v>
      </c>
      <c r="D73" s="0" t="s">
        <v>3263</v>
      </c>
      <c r="E73" s="0" t="s">
        <v>3264</v>
      </c>
      <c r="F73" s="0" t="s">
        <v>3265</v>
      </c>
      <c r="G73" s="0" t="s">
        <v>3266</v>
      </c>
    </row>
    <row customHeight="1" ht="11.25">
      <c r="A74" s="373" t="s">
        <v>16</v>
      </c>
      <c r="B74" s="0" t="s">
        <v>3245</v>
      </c>
      <c r="C74" s="0" t="s">
        <v>3246</v>
      </c>
      <c r="D74" s="0" t="s">
        <v>3245</v>
      </c>
      <c r="E74" s="0" t="s">
        <v>3246</v>
      </c>
      <c r="F74" s="0" t="s">
        <v>3112</v>
      </c>
      <c r="G74" s="0" t="s">
        <v>3267</v>
      </c>
    </row>
    <row customHeight="1" ht="11.25">
      <c r="A75" s="373" t="s">
        <v>16</v>
      </c>
      <c r="B75" s="0" t="s">
        <v>3245</v>
      </c>
      <c r="C75" s="0" t="s">
        <v>3246</v>
      </c>
      <c r="D75" s="0" t="s">
        <v>3268</v>
      </c>
      <c r="E75" s="0" t="s">
        <v>3269</v>
      </c>
      <c r="F75" s="0" t="s">
        <v>3111</v>
      </c>
      <c r="G75" s="0" t="s">
        <v>3270</v>
      </c>
    </row>
    <row customHeight="1" ht="11.25">
      <c r="A76" s="373" t="s">
        <v>16</v>
      </c>
      <c r="B76" s="0" t="s">
        <v>3271</v>
      </c>
      <c r="C76" s="0" t="s">
        <v>3272</v>
      </c>
      <c r="D76" s="0" t="s">
        <v>3271</v>
      </c>
      <c r="E76" s="0" t="s">
        <v>3272</v>
      </c>
      <c r="F76" s="0" t="s">
        <v>3142</v>
      </c>
      <c r="G76" s="0" t="s">
        <v>3273</v>
      </c>
    </row>
    <row customHeight="1" ht="11.25">
      <c r="A77" s="373" t="s">
        <v>16</v>
      </c>
      <c r="B77" s="0" t="s">
        <v>3274</v>
      </c>
      <c r="C77" s="0" t="s">
        <v>3275</v>
      </c>
      <c r="D77" s="0" t="s">
        <v>3276</v>
      </c>
      <c r="E77" s="0" t="s">
        <v>3277</v>
      </c>
      <c r="F77" s="0" t="s">
        <v>3111</v>
      </c>
      <c r="G77" s="0" t="s">
        <v>3278</v>
      </c>
    </row>
    <row customHeight="1" ht="11.25">
      <c r="A78" s="373" t="s">
        <v>16</v>
      </c>
      <c r="B78" s="0" t="s">
        <v>3274</v>
      </c>
      <c r="C78" s="0" t="s">
        <v>3275</v>
      </c>
      <c r="D78" s="0" t="s">
        <v>3279</v>
      </c>
      <c r="E78" s="0" t="s">
        <v>3280</v>
      </c>
      <c r="F78" s="0" t="s">
        <v>3111</v>
      </c>
      <c r="G78" s="0" t="s">
        <v>3281</v>
      </c>
    </row>
    <row customHeight="1" ht="11.25">
      <c r="A79" s="373" t="s">
        <v>16</v>
      </c>
      <c r="B79" s="0" t="s">
        <v>3274</v>
      </c>
      <c r="C79" s="0" t="s">
        <v>3275</v>
      </c>
      <c r="D79" s="0" t="s">
        <v>3282</v>
      </c>
      <c r="E79" s="0" t="s">
        <v>3283</v>
      </c>
      <c r="F79" s="0" t="s">
        <v>3115</v>
      </c>
      <c r="G79" s="0" t="s">
        <v>3284</v>
      </c>
    </row>
    <row customHeight="1" ht="11.25">
      <c r="A80" s="373" t="s">
        <v>16</v>
      </c>
      <c r="B80" s="0" t="s">
        <v>3274</v>
      </c>
      <c r="C80" s="0" t="s">
        <v>3275</v>
      </c>
      <c r="D80" s="0" t="s">
        <v>3285</v>
      </c>
      <c r="E80" s="0" t="s">
        <v>3286</v>
      </c>
      <c r="F80" s="0" t="s">
        <v>3115</v>
      </c>
      <c r="G80" s="0" t="s">
        <v>3287</v>
      </c>
    </row>
    <row customHeight="1" ht="11.25">
      <c r="A81" s="373" t="s">
        <v>16</v>
      </c>
      <c r="B81" s="0" t="s">
        <v>3274</v>
      </c>
      <c r="C81" s="0" t="s">
        <v>3275</v>
      </c>
      <c r="D81" s="0" t="s">
        <v>3288</v>
      </c>
      <c r="E81" s="0" t="s">
        <v>3289</v>
      </c>
      <c r="F81" s="0" t="s">
        <v>3265</v>
      </c>
      <c r="G81" s="0" t="s">
        <v>3290</v>
      </c>
    </row>
    <row customHeight="1" ht="11.25">
      <c r="A82" s="373" t="s">
        <v>16</v>
      </c>
      <c r="B82" s="0" t="s">
        <v>3274</v>
      </c>
      <c r="C82" s="0" t="s">
        <v>3275</v>
      </c>
      <c r="D82" s="0" t="s">
        <v>3291</v>
      </c>
      <c r="E82" s="0" t="s">
        <v>3292</v>
      </c>
      <c r="F82" s="0" t="s">
        <v>3115</v>
      </c>
      <c r="G82" s="0" t="s">
        <v>3293</v>
      </c>
    </row>
    <row customHeight="1" ht="11.25">
      <c r="A83" s="373" t="s">
        <v>16</v>
      </c>
      <c r="B83" s="0" t="s">
        <v>3274</v>
      </c>
      <c r="C83" s="0" t="s">
        <v>3275</v>
      </c>
      <c r="D83" s="0" t="s">
        <v>3294</v>
      </c>
      <c r="E83" s="0" t="s">
        <v>3295</v>
      </c>
      <c r="F83" s="0" t="s">
        <v>3115</v>
      </c>
      <c r="G83" s="0" t="s">
        <v>3296</v>
      </c>
    </row>
    <row customHeight="1" ht="11.25">
      <c r="A84" s="373" t="s">
        <v>16</v>
      </c>
      <c r="B84" s="0" t="s">
        <v>3274</v>
      </c>
      <c r="C84" s="0" t="s">
        <v>3275</v>
      </c>
      <c r="D84" s="0" t="s">
        <v>3297</v>
      </c>
      <c r="E84" s="0" t="s">
        <v>3298</v>
      </c>
      <c r="F84" s="0" t="s">
        <v>3115</v>
      </c>
      <c r="G84" s="0" t="s">
        <v>3299</v>
      </c>
    </row>
    <row customHeight="1" ht="11.25">
      <c r="A85" s="373" t="s">
        <v>16</v>
      </c>
      <c r="B85" s="0" t="s">
        <v>3274</v>
      </c>
      <c r="C85" s="0" t="s">
        <v>3275</v>
      </c>
      <c r="D85" s="0" t="s">
        <v>3274</v>
      </c>
      <c r="E85" s="0" t="s">
        <v>3275</v>
      </c>
      <c r="F85" s="0" t="s">
        <v>3112</v>
      </c>
      <c r="G85" s="0" t="s">
        <v>3300</v>
      </c>
    </row>
    <row customHeight="1" ht="11.25">
      <c r="A86" s="373" t="s">
        <v>16</v>
      </c>
      <c r="B86" s="0" t="s">
        <v>3274</v>
      </c>
      <c r="C86" s="0" t="s">
        <v>3275</v>
      </c>
      <c r="D86" s="0" t="s">
        <v>3301</v>
      </c>
      <c r="E86" s="0" t="s">
        <v>3302</v>
      </c>
      <c r="F86" s="0" t="s">
        <v>3115</v>
      </c>
      <c r="G86" s="0" t="s">
        <v>3303</v>
      </c>
    </row>
    <row customHeight="1" ht="11.25">
      <c r="A87" s="373" t="s">
        <v>16</v>
      </c>
      <c r="B87" s="0" t="s">
        <v>3274</v>
      </c>
      <c r="C87" s="0" t="s">
        <v>3275</v>
      </c>
      <c r="D87" s="0" t="s">
        <v>3304</v>
      </c>
      <c r="E87" s="0" t="s">
        <v>3305</v>
      </c>
      <c r="F87" s="0" t="s">
        <v>3115</v>
      </c>
      <c r="G87" s="0" t="s">
        <v>3306</v>
      </c>
    </row>
    <row customHeight="1" ht="11.25">
      <c r="A88" s="373" t="s">
        <v>16</v>
      </c>
      <c r="B88" s="0" t="s">
        <v>3274</v>
      </c>
      <c r="C88" s="0" t="s">
        <v>3275</v>
      </c>
      <c r="D88" s="0" t="s">
        <v>3307</v>
      </c>
      <c r="E88" s="0" t="s">
        <v>3308</v>
      </c>
      <c r="F88" s="0" t="s">
        <v>3115</v>
      </c>
      <c r="G88" s="0" t="s">
        <v>3309</v>
      </c>
    </row>
    <row customHeight="1" ht="11.25">
      <c r="A89" s="373" t="s">
        <v>16</v>
      </c>
      <c r="B89" s="0" t="s">
        <v>3274</v>
      </c>
      <c r="C89" s="0" t="s">
        <v>3275</v>
      </c>
      <c r="D89" s="0" t="s">
        <v>3310</v>
      </c>
      <c r="E89" s="0" t="s">
        <v>3311</v>
      </c>
      <c r="F89" s="0" t="s">
        <v>3115</v>
      </c>
      <c r="G89" s="0" t="s">
        <v>3312</v>
      </c>
    </row>
    <row customHeight="1" ht="11.25">
      <c r="A90" s="373" t="s">
        <v>16</v>
      </c>
      <c r="B90" s="0" t="s">
        <v>3274</v>
      </c>
      <c r="C90" s="0" t="s">
        <v>3275</v>
      </c>
      <c r="D90" s="0" t="s">
        <v>3313</v>
      </c>
      <c r="E90" s="0" t="s">
        <v>3314</v>
      </c>
      <c r="F90" s="0" t="s">
        <v>3111</v>
      </c>
      <c r="G90" s="0" t="s">
        <v>3315</v>
      </c>
    </row>
    <row customHeight="1" ht="11.25">
      <c r="A91" s="373" t="s">
        <v>16</v>
      </c>
      <c r="B91" s="0" t="s">
        <v>3316</v>
      </c>
      <c r="C91" s="0" t="s">
        <v>3317</v>
      </c>
      <c r="D91" s="0" t="s">
        <v>3316</v>
      </c>
      <c r="E91" s="0" t="s">
        <v>3317</v>
      </c>
      <c r="F91" s="0" t="s">
        <v>3142</v>
      </c>
      <c r="G91" s="0" t="s">
        <v>3318</v>
      </c>
    </row>
    <row customHeight="1" ht="11.25">
      <c r="A92" s="373" t="s">
        <v>16</v>
      </c>
      <c r="B92" s="0" t="s">
        <v>3319</v>
      </c>
      <c r="C92" s="0" t="s">
        <v>3320</v>
      </c>
      <c r="D92" s="0" t="s">
        <v>3319</v>
      </c>
      <c r="E92" s="0" t="s">
        <v>3320</v>
      </c>
      <c r="F92" s="0" t="s">
        <v>3142</v>
      </c>
      <c r="G92" s="0" t="s">
        <v>3321</v>
      </c>
    </row>
    <row customHeight="1" ht="11.25">
      <c r="A93" s="373" t="s">
        <v>16</v>
      </c>
      <c r="B93" s="0" t="s">
        <v>3322</v>
      </c>
      <c r="C93" s="0" t="s">
        <v>3323</v>
      </c>
      <c r="D93" s="0" t="s">
        <v>3324</v>
      </c>
      <c r="E93" s="0" t="s">
        <v>3325</v>
      </c>
      <c r="F93" s="0" t="s">
        <v>3115</v>
      </c>
      <c r="G93" s="0" t="s">
        <v>3326</v>
      </c>
    </row>
    <row customHeight="1" ht="11.25">
      <c r="A94" s="373" t="s">
        <v>16</v>
      </c>
      <c r="B94" s="0" t="s">
        <v>3322</v>
      </c>
      <c r="C94" s="0" t="s">
        <v>3323</v>
      </c>
      <c r="D94" s="0" t="s">
        <v>3327</v>
      </c>
      <c r="E94" s="0" t="s">
        <v>3328</v>
      </c>
      <c r="F94" s="0" t="s">
        <v>3115</v>
      </c>
      <c r="G94" s="0" t="s">
        <v>3329</v>
      </c>
    </row>
    <row customHeight="1" ht="11.25">
      <c r="A95" s="373" t="s">
        <v>16</v>
      </c>
      <c r="B95" s="0" t="s">
        <v>3322</v>
      </c>
      <c r="C95" s="0" t="s">
        <v>3323</v>
      </c>
      <c r="D95" s="0" t="s">
        <v>3330</v>
      </c>
      <c r="E95" s="0" t="s">
        <v>3331</v>
      </c>
      <c r="F95" s="0" t="s">
        <v>3115</v>
      </c>
      <c r="G95" s="0" t="s">
        <v>3332</v>
      </c>
    </row>
    <row customHeight="1" ht="11.25">
      <c r="A96" s="373" t="s">
        <v>16</v>
      </c>
      <c r="B96" s="0" t="s">
        <v>3322</v>
      </c>
      <c r="C96" s="0" t="s">
        <v>3323</v>
      </c>
      <c r="D96" s="0" t="s">
        <v>3333</v>
      </c>
      <c r="E96" s="0" t="s">
        <v>3334</v>
      </c>
      <c r="F96" s="0" t="s">
        <v>3115</v>
      </c>
      <c r="G96" s="0" t="s">
        <v>3335</v>
      </c>
    </row>
    <row customHeight="1" ht="11.25">
      <c r="A97" s="373" t="s">
        <v>16</v>
      </c>
      <c r="B97" s="0" t="s">
        <v>3322</v>
      </c>
      <c r="C97" s="0" t="s">
        <v>3323</v>
      </c>
      <c r="D97" s="0" t="s">
        <v>3336</v>
      </c>
      <c r="E97" s="0" t="s">
        <v>3337</v>
      </c>
      <c r="F97" s="0" t="s">
        <v>3115</v>
      </c>
      <c r="G97" s="0" t="s">
        <v>3338</v>
      </c>
    </row>
    <row customHeight="1" ht="11.25">
      <c r="A98" s="373" t="s">
        <v>16</v>
      </c>
      <c r="B98" s="0" t="s">
        <v>3322</v>
      </c>
      <c r="C98" s="0" t="s">
        <v>3323</v>
      </c>
      <c r="D98" s="0" t="s">
        <v>3339</v>
      </c>
      <c r="E98" s="0" t="s">
        <v>3340</v>
      </c>
      <c r="F98" s="0" t="s">
        <v>3115</v>
      </c>
      <c r="G98" s="0" t="s">
        <v>3341</v>
      </c>
    </row>
    <row customHeight="1" ht="11.25">
      <c r="A99" s="373" t="s">
        <v>16</v>
      </c>
      <c r="B99" s="0" t="s">
        <v>3322</v>
      </c>
      <c r="C99" s="0" t="s">
        <v>3323</v>
      </c>
      <c r="D99" s="0" t="s">
        <v>3342</v>
      </c>
      <c r="E99" s="0" t="s">
        <v>3343</v>
      </c>
      <c r="F99" s="0" t="s">
        <v>3115</v>
      </c>
      <c r="G99" s="0" t="s">
        <v>3344</v>
      </c>
    </row>
    <row customHeight="1" ht="11.25">
      <c r="A100" s="373" t="s">
        <v>16</v>
      </c>
      <c r="B100" s="0" t="s">
        <v>3322</v>
      </c>
      <c r="C100" s="0" t="s">
        <v>3323</v>
      </c>
      <c r="D100" s="0" t="s">
        <v>3345</v>
      </c>
      <c r="E100" s="0" t="s">
        <v>3346</v>
      </c>
      <c r="F100" s="0" t="s">
        <v>3115</v>
      </c>
      <c r="G100" s="0" t="s">
        <v>3347</v>
      </c>
    </row>
    <row customHeight="1" ht="11.25">
      <c r="A101" s="373" t="s">
        <v>16</v>
      </c>
      <c r="B101" s="0" t="s">
        <v>3322</v>
      </c>
      <c r="C101" s="0" t="s">
        <v>3323</v>
      </c>
      <c r="D101" s="0" t="s">
        <v>3348</v>
      </c>
      <c r="E101" s="0" t="s">
        <v>3349</v>
      </c>
      <c r="F101" s="0" t="s">
        <v>3115</v>
      </c>
      <c r="G101" s="0" t="s">
        <v>3350</v>
      </c>
    </row>
    <row customHeight="1" ht="11.25">
      <c r="A102" s="373" t="s">
        <v>16</v>
      </c>
      <c r="B102" s="0" t="s">
        <v>3322</v>
      </c>
      <c r="C102" s="0" t="s">
        <v>3323</v>
      </c>
      <c r="D102" s="0" t="s">
        <v>3322</v>
      </c>
      <c r="E102" s="0" t="s">
        <v>3323</v>
      </c>
      <c r="F102" s="0" t="s">
        <v>3112</v>
      </c>
      <c r="G102" s="0" t="s">
        <v>3351</v>
      </c>
    </row>
    <row customHeight="1" ht="11.25">
      <c r="A103" s="373" t="s">
        <v>16</v>
      </c>
      <c r="B103" s="0" t="s">
        <v>3322</v>
      </c>
      <c r="C103" s="0" t="s">
        <v>3323</v>
      </c>
      <c r="D103" s="0" t="s">
        <v>3352</v>
      </c>
      <c r="E103" s="0" t="s">
        <v>3353</v>
      </c>
      <c r="F103" s="0" t="s">
        <v>3115</v>
      </c>
      <c r="G103" s="0" t="s">
        <v>3354</v>
      </c>
    </row>
    <row customHeight="1" ht="11.25">
      <c r="A104" s="373" t="s">
        <v>16</v>
      </c>
      <c r="B104" s="0" t="s">
        <v>3322</v>
      </c>
      <c r="C104" s="0" t="s">
        <v>3323</v>
      </c>
      <c r="D104" s="0" t="s">
        <v>3355</v>
      </c>
      <c r="E104" s="0" t="s">
        <v>3356</v>
      </c>
      <c r="F104" s="0" t="s">
        <v>3115</v>
      </c>
      <c r="G104" s="0" t="s">
        <v>3357</v>
      </c>
    </row>
    <row customHeight="1" ht="11.25">
      <c r="A105" s="373" t="s">
        <v>16</v>
      </c>
      <c r="B105" s="0" t="s">
        <v>3322</v>
      </c>
      <c r="C105" s="0" t="s">
        <v>3323</v>
      </c>
      <c r="D105" s="0" t="s">
        <v>3358</v>
      </c>
      <c r="E105" s="0" t="s">
        <v>3359</v>
      </c>
      <c r="F105" s="0" t="s">
        <v>3115</v>
      </c>
      <c r="G105" s="0" t="s">
        <v>3360</v>
      </c>
    </row>
    <row customHeight="1" ht="11.25">
      <c r="A106" s="373" t="s">
        <v>16</v>
      </c>
      <c r="B106" s="0" t="s">
        <v>3361</v>
      </c>
      <c r="C106" s="0" t="s">
        <v>3362</v>
      </c>
      <c r="D106" s="0" t="s">
        <v>3361</v>
      </c>
      <c r="E106" s="0" t="s">
        <v>3362</v>
      </c>
      <c r="F106" s="0" t="s">
        <v>3142</v>
      </c>
      <c r="G106" s="0" t="s">
        <v>3363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72B9FA-6A6F-B7CA-A496-0.320395B4}" mc:Ignorable="x14ac xr xr2 xr3">
  <sheetPr>
    <tabColor rgb="FFFFCC99"/>
  </sheetPr>
  <dimension ref="A1:I110"/>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3364</v>
      </c>
      <c r="B1" s="835" t="s">
        <v>3365</v>
      </c>
      <c r="C1" s="1159" t="s">
        <v>3366</v>
      </c>
      <c r="D1" s="835" t="s">
        <v>3367</v>
      </c>
      <c r="E1" s="835" t="s">
        <v>3368</v>
      </c>
      <c r="F1" s="1159" t="s">
        <v>3369</v>
      </c>
      <c r="G1" s="1159" t="s">
        <v>3370</v>
      </c>
      <c r="H1" s="1159" t="s">
        <v>3371</v>
      </c>
      <c r="I1" s="1159" t="s">
        <v>3372</v>
      </c>
    </row>
    <row customHeight="1" ht="11.25">
      <c r="A2" s="1691" t="s">
        <v>109</v>
      </c>
      <c r="B2" s="1691" t="s">
        <v>3373</v>
      </c>
      <c r="C2" s="1691" t="s">
        <v>22</v>
      </c>
      <c r="D2" s="1691" t="s">
        <v>3374</v>
      </c>
      <c r="E2" s="1691" t="s">
        <v>3375</v>
      </c>
      <c r="F2" s="1691" t="s">
        <v>22</v>
      </c>
      <c r="G2" s="1691" t="s">
        <v>22</v>
      </c>
      <c r="H2" s="1691" t="s">
        <v>22</v>
      </c>
      <c r="I2" s="1691" t="s">
        <v>22</v>
      </c>
    </row>
    <row customHeight="1" ht="11.25">
      <c r="A3" s="1691" t="s">
        <v>110</v>
      </c>
      <c r="B3" s="1691" t="s">
        <v>3376</v>
      </c>
      <c r="C3" s="1691" t="s">
        <v>22</v>
      </c>
      <c r="D3" s="1691" t="s">
        <v>3377</v>
      </c>
      <c r="E3" s="1691" t="s">
        <v>3378</v>
      </c>
      <c r="F3" s="1691" t="s">
        <v>22</v>
      </c>
      <c r="G3" s="1691" t="s">
        <v>22</v>
      </c>
      <c r="H3" s="1691" t="s">
        <v>22</v>
      </c>
      <c r="I3" s="1691" t="s">
        <v>22</v>
      </c>
    </row>
    <row customHeight="1" ht="11.25">
      <c r="A4" s="1691" t="s">
        <v>90</v>
      </c>
      <c r="B4" s="1691" t="s">
        <v>3379</v>
      </c>
      <c r="C4" s="1691" t="s">
        <v>22</v>
      </c>
      <c r="D4" s="1691" t="s">
        <v>3377</v>
      </c>
      <c r="E4" s="1691" t="s">
        <v>3380</v>
      </c>
      <c r="F4" s="1691" t="s">
        <v>22</v>
      </c>
      <c r="G4" s="1691" t="s">
        <v>22</v>
      </c>
      <c r="H4" s="1691" t="s">
        <v>22</v>
      </c>
      <c r="I4" s="1691" t="s">
        <v>22</v>
      </c>
    </row>
    <row customHeight="1" ht="11.25">
      <c r="A5" s="1691" t="s">
        <v>91</v>
      </c>
      <c r="B5" s="1691" t="s">
        <v>3381</v>
      </c>
      <c r="C5" s="1691" t="s">
        <v>22</v>
      </c>
      <c r="D5" s="1691" t="s">
        <v>3382</v>
      </c>
      <c r="E5" s="1691" t="s">
        <v>3383</v>
      </c>
      <c r="F5" s="1691" t="s">
        <v>22</v>
      </c>
      <c r="G5" s="1691" t="s">
        <v>22</v>
      </c>
      <c r="H5" s="1691" t="s">
        <v>22</v>
      </c>
      <c r="I5" s="1691" t="s">
        <v>22</v>
      </c>
    </row>
    <row customHeight="1" ht="11.25">
      <c r="A6" s="1691" t="s">
        <v>111</v>
      </c>
      <c r="B6" s="1691" t="s">
        <v>3384</v>
      </c>
      <c r="C6" s="1691" t="s">
        <v>22</v>
      </c>
      <c r="D6" s="1691" t="s">
        <v>3385</v>
      </c>
      <c r="E6" s="1691" t="s">
        <v>3386</v>
      </c>
      <c r="F6" s="1691" t="s">
        <v>22</v>
      </c>
      <c r="G6" s="1691" t="s">
        <v>22</v>
      </c>
      <c r="H6" s="1691" t="s">
        <v>22</v>
      </c>
      <c r="I6" s="1691" t="s">
        <v>22</v>
      </c>
    </row>
    <row customHeight="1" ht="11.25">
      <c r="A7" s="1691" t="s">
        <v>92</v>
      </c>
      <c r="B7" s="1691" t="s">
        <v>3387</v>
      </c>
      <c r="C7" s="1691" t="s">
        <v>22</v>
      </c>
      <c r="D7" s="1691" t="s">
        <v>3388</v>
      </c>
      <c r="E7" s="1691" t="s">
        <v>3389</v>
      </c>
      <c r="F7" s="1691" t="s">
        <v>22</v>
      </c>
      <c r="G7" s="1691" t="s">
        <v>22</v>
      </c>
      <c r="H7" s="1691" t="s">
        <v>22</v>
      </c>
      <c r="I7" s="1691" t="s">
        <v>22</v>
      </c>
    </row>
    <row customHeight="1" ht="11.25">
      <c r="A8" s="1691" t="s">
        <v>93</v>
      </c>
      <c r="B8" s="1691" t="s">
        <v>3390</v>
      </c>
      <c r="C8" s="1691" t="s">
        <v>22</v>
      </c>
      <c r="D8" s="1691" t="s">
        <v>3385</v>
      </c>
      <c r="E8" s="1691" t="s">
        <v>3380</v>
      </c>
      <c r="F8" s="1691" t="s">
        <v>22</v>
      </c>
      <c r="G8" s="1691" t="s">
        <v>22</v>
      </c>
      <c r="H8" s="1691" t="s">
        <v>22</v>
      </c>
      <c r="I8" s="1691" t="s">
        <v>22</v>
      </c>
    </row>
    <row customHeight="1" ht="11.25">
      <c r="A9" s="1691" t="s">
        <v>112</v>
      </c>
      <c r="B9" s="1691" t="s">
        <v>3391</v>
      </c>
      <c r="C9" s="1691" t="s">
        <v>22</v>
      </c>
      <c r="D9" s="1691" t="s">
        <v>3385</v>
      </c>
      <c r="E9" s="1691" t="s">
        <v>3378</v>
      </c>
      <c r="F9" s="1691" t="s">
        <v>22</v>
      </c>
      <c r="G9" s="1691" t="s">
        <v>22</v>
      </c>
      <c r="H9" s="1691" t="s">
        <v>22</v>
      </c>
      <c r="I9" s="1691" t="s">
        <v>22</v>
      </c>
    </row>
    <row customHeight="1" ht="11.25">
      <c r="A10" s="1691" t="s">
        <v>149</v>
      </c>
      <c r="B10" s="1691" t="s">
        <v>3392</v>
      </c>
      <c r="C10" s="1691" t="s">
        <v>22</v>
      </c>
      <c r="D10" s="1691" t="s">
        <v>3377</v>
      </c>
      <c r="E10" s="1691" t="s">
        <v>3378</v>
      </c>
      <c r="F10" s="1691" t="s">
        <v>22</v>
      </c>
      <c r="G10" s="1691" t="s">
        <v>22</v>
      </c>
      <c r="H10" s="1691" t="s">
        <v>22</v>
      </c>
      <c r="I10" s="1691" t="s">
        <v>22</v>
      </c>
    </row>
    <row customHeight="1" ht="11.25">
      <c r="A11" s="1691" t="s">
        <v>150</v>
      </c>
      <c r="B11" s="1691" t="s">
        <v>3393</v>
      </c>
      <c r="C11" s="1691" t="s">
        <v>22</v>
      </c>
      <c r="D11" s="1691" t="s">
        <v>3394</v>
      </c>
      <c r="E11" s="1691" t="s">
        <v>3383</v>
      </c>
      <c r="F11" s="1691" t="s">
        <v>22</v>
      </c>
      <c r="G11" s="1691" t="s">
        <v>22</v>
      </c>
      <c r="H11" s="1691" t="s">
        <v>22</v>
      </c>
      <c r="I11" s="1691" t="s">
        <v>22</v>
      </c>
    </row>
    <row customHeight="1" ht="11.25">
      <c r="A12" s="1691" t="s">
        <v>151</v>
      </c>
      <c r="B12" s="1691" t="s">
        <v>3395</v>
      </c>
      <c r="C12" s="1691" t="s">
        <v>22</v>
      </c>
      <c r="D12" s="1691" t="s">
        <v>3377</v>
      </c>
      <c r="E12" s="1691" t="s">
        <v>3378</v>
      </c>
      <c r="F12" s="1691" t="s">
        <v>22</v>
      </c>
      <c r="G12" s="1691" t="s">
        <v>22</v>
      </c>
      <c r="H12" s="1691" t="s">
        <v>22</v>
      </c>
      <c r="I12" s="1691" t="s">
        <v>22</v>
      </c>
    </row>
    <row customHeight="1" ht="11.25">
      <c r="A13" s="1691" t="s">
        <v>152</v>
      </c>
      <c r="B13" s="1691" t="s">
        <v>3396</v>
      </c>
      <c r="C13" s="1691" t="s">
        <v>22</v>
      </c>
      <c r="D13" s="1691" t="s">
        <v>3397</v>
      </c>
      <c r="E13" s="1691" t="s">
        <v>3386</v>
      </c>
      <c r="F13" s="1691" t="s">
        <v>22</v>
      </c>
      <c r="G13" s="1691" t="s">
        <v>22</v>
      </c>
      <c r="H13" s="1691" t="s">
        <v>22</v>
      </c>
      <c r="I13" s="1691" t="s">
        <v>22</v>
      </c>
    </row>
    <row customHeight="1" ht="11.25">
      <c r="A14" s="1691" t="s">
        <v>153</v>
      </c>
      <c r="B14" s="1691" t="s">
        <v>3398</v>
      </c>
      <c r="C14" s="1691" t="s">
        <v>22</v>
      </c>
      <c r="D14" s="1691" t="s">
        <v>3385</v>
      </c>
      <c r="E14" s="1691" t="s">
        <v>3386</v>
      </c>
      <c r="F14" s="1691" t="s">
        <v>22</v>
      </c>
      <c r="G14" s="1691" t="s">
        <v>22</v>
      </c>
      <c r="H14" s="1691" t="s">
        <v>22</v>
      </c>
      <c r="I14" s="1691" t="s">
        <v>22</v>
      </c>
    </row>
    <row customHeight="1" ht="11.25">
      <c r="A15" s="1691" t="s">
        <v>154</v>
      </c>
      <c r="B15" s="1691" t="s">
        <v>3399</v>
      </c>
      <c r="C15" s="1691" t="s">
        <v>22</v>
      </c>
      <c r="D15" s="1691" t="s">
        <v>3400</v>
      </c>
      <c r="E15" s="1691" t="s">
        <v>3401</v>
      </c>
      <c r="F15" s="1691" t="s">
        <v>22</v>
      </c>
      <c r="G15" s="1691" t="s">
        <v>22</v>
      </c>
      <c r="H15" s="1691" t="s">
        <v>22</v>
      </c>
      <c r="I15" s="1691" t="s">
        <v>22</v>
      </c>
    </row>
    <row customHeight="1" ht="11.25">
      <c r="A16" s="1691" t="s">
        <v>1462</v>
      </c>
      <c r="B16" s="1691" t="s">
        <v>3402</v>
      </c>
      <c r="C16" s="1691" t="s">
        <v>22</v>
      </c>
      <c r="D16" s="1691" t="s">
        <v>3403</v>
      </c>
      <c r="E16" s="1691" t="s">
        <v>3404</v>
      </c>
      <c r="F16" s="1691" t="s">
        <v>22</v>
      </c>
      <c r="G16" s="1691" t="s">
        <v>22</v>
      </c>
      <c r="H16" s="1691" t="s">
        <v>22</v>
      </c>
      <c r="I16" s="1691" t="s">
        <v>22</v>
      </c>
    </row>
    <row customHeight="1" ht="11.25">
      <c r="A17" s="1691" t="s">
        <v>1468</v>
      </c>
      <c r="B17" s="1691" t="s">
        <v>3405</v>
      </c>
      <c r="C17" s="1691" t="s">
        <v>22</v>
      </c>
      <c r="D17" s="1691" t="s">
        <v>3406</v>
      </c>
      <c r="E17" s="1691" t="s">
        <v>3401</v>
      </c>
      <c r="F17" s="1691" t="s">
        <v>22</v>
      </c>
      <c r="G17" s="1691" t="s">
        <v>22</v>
      </c>
      <c r="H17" s="1691" t="s">
        <v>22</v>
      </c>
      <c r="I17" s="1691" t="s">
        <v>22</v>
      </c>
    </row>
    <row customHeight="1" ht="11.25">
      <c r="A18" s="1691" t="s">
        <v>1480</v>
      </c>
      <c r="B18" s="1691" t="s">
        <v>3407</v>
      </c>
      <c r="C18" s="1691" t="s">
        <v>22</v>
      </c>
      <c r="D18" s="1691" t="s">
        <v>3406</v>
      </c>
      <c r="E18" s="1691" t="s">
        <v>3408</v>
      </c>
      <c r="F18" s="1691" t="s">
        <v>22</v>
      </c>
      <c r="G18" s="1691" t="s">
        <v>22</v>
      </c>
      <c r="H18" s="1691" t="s">
        <v>22</v>
      </c>
      <c r="I18" s="1691" t="s">
        <v>22</v>
      </c>
    </row>
    <row customHeight="1" ht="11.25">
      <c r="A19" s="1691" t="s">
        <v>1494</v>
      </c>
      <c r="B19" s="1691" t="s">
        <v>3409</v>
      </c>
      <c r="C19" s="1691" t="s">
        <v>22</v>
      </c>
      <c r="D19" s="1691" t="s">
        <v>3382</v>
      </c>
      <c r="E19" s="1691" t="s">
        <v>3410</v>
      </c>
      <c r="F19" s="1691" t="s">
        <v>22</v>
      </c>
      <c r="G19" s="1691" t="s">
        <v>22</v>
      </c>
      <c r="H19" s="1691" t="s">
        <v>22</v>
      </c>
      <c r="I19" s="1691" t="s">
        <v>22</v>
      </c>
    </row>
    <row customHeight="1" ht="11.25">
      <c r="A20" s="1691" t="s">
        <v>1506</v>
      </c>
      <c r="B20" s="1691" t="s">
        <v>3411</v>
      </c>
      <c r="C20" s="1691" t="s">
        <v>22</v>
      </c>
      <c r="D20" s="1691" t="s">
        <v>3406</v>
      </c>
      <c r="E20" s="1691" t="s">
        <v>3412</v>
      </c>
      <c r="F20" s="1691" t="s">
        <v>22</v>
      </c>
      <c r="G20" s="1691" t="s">
        <v>22</v>
      </c>
      <c r="H20" s="1691" t="s">
        <v>22</v>
      </c>
      <c r="I20" s="1691" t="s">
        <v>22</v>
      </c>
    </row>
    <row customHeight="1" ht="11.25">
      <c r="A21" s="1691" t="s">
        <v>1515</v>
      </c>
      <c r="B21" s="1691" t="s">
        <v>3413</v>
      </c>
      <c r="C21" s="1691" t="s">
        <v>22</v>
      </c>
      <c r="D21" s="1691" t="s">
        <v>3385</v>
      </c>
      <c r="E21" s="1691" t="s">
        <v>3408</v>
      </c>
      <c r="F21" s="1691" t="s">
        <v>22</v>
      </c>
      <c r="G21" s="1691" t="s">
        <v>22</v>
      </c>
      <c r="H21" s="1691" t="s">
        <v>22</v>
      </c>
      <c r="I21" s="1691" t="s">
        <v>22</v>
      </c>
    </row>
    <row customHeight="1" ht="11.25">
      <c r="A22" s="1691" t="s">
        <v>1531</v>
      </c>
      <c r="B22" s="1691" t="s">
        <v>3414</v>
      </c>
      <c r="C22" s="1691" t="s">
        <v>22</v>
      </c>
      <c r="D22" s="1691" t="s">
        <v>3406</v>
      </c>
      <c r="E22" s="1691" t="s">
        <v>3401</v>
      </c>
      <c r="F22" s="1691" t="s">
        <v>22</v>
      </c>
      <c r="G22" s="1691" t="s">
        <v>22</v>
      </c>
      <c r="H22" s="1691" t="s">
        <v>22</v>
      </c>
      <c r="I22" s="1691" t="s">
        <v>22</v>
      </c>
    </row>
    <row customHeight="1" ht="11.25">
      <c r="A23" s="1691" t="s">
        <v>1538</v>
      </c>
      <c r="B23" s="1691" t="s">
        <v>3415</v>
      </c>
      <c r="C23" s="1691" t="s">
        <v>22</v>
      </c>
      <c r="D23" s="1691" t="s">
        <v>3416</v>
      </c>
      <c r="E23" s="1691" t="s">
        <v>3383</v>
      </c>
      <c r="F23" s="1691" t="s">
        <v>22</v>
      </c>
      <c r="G23" s="1691" t="s">
        <v>22</v>
      </c>
      <c r="H23" s="1691" t="s">
        <v>22</v>
      </c>
      <c r="I23" s="1691" t="s">
        <v>22</v>
      </c>
    </row>
    <row customHeight="1" ht="11.25">
      <c r="A24" s="1691" t="s">
        <v>1546</v>
      </c>
      <c r="B24" s="1691" t="s">
        <v>3417</v>
      </c>
      <c r="C24" s="1691" t="s">
        <v>22</v>
      </c>
      <c r="D24" s="1691" t="s">
        <v>3416</v>
      </c>
      <c r="E24" s="1691" t="s">
        <v>3378</v>
      </c>
      <c r="F24" s="1691" t="s">
        <v>22</v>
      </c>
      <c r="G24" s="1691" t="s">
        <v>22</v>
      </c>
      <c r="H24" s="1691" t="s">
        <v>22</v>
      </c>
      <c r="I24" s="1691" t="s">
        <v>22</v>
      </c>
    </row>
    <row customHeight="1" ht="11.25">
      <c r="A25" s="1691" t="s">
        <v>1553</v>
      </c>
      <c r="B25" s="1691" t="s">
        <v>3418</v>
      </c>
      <c r="C25" s="1691" t="s">
        <v>22</v>
      </c>
      <c r="D25" s="1691" t="s">
        <v>3419</v>
      </c>
      <c r="E25" s="1691" t="s">
        <v>3404</v>
      </c>
      <c r="F25" s="1691" t="s">
        <v>22</v>
      </c>
      <c r="G25" s="1691" t="s">
        <v>22</v>
      </c>
      <c r="H25" s="1691" t="s">
        <v>22</v>
      </c>
      <c r="I25" s="1691" t="s">
        <v>22</v>
      </c>
    </row>
    <row customHeight="1" ht="11.25">
      <c r="A26" s="1691" t="s">
        <v>1557</v>
      </c>
      <c r="B26" s="1691" t="s">
        <v>3420</v>
      </c>
      <c r="C26" s="1691" t="s">
        <v>22</v>
      </c>
      <c r="D26" s="1691" t="s">
        <v>3419</v>
      </c>
      <c r="E26" s="1691" t="s">
        <v>3380</v>
      </c>
      <c r="F26" s="1691" t="s">
        <v>22</v>
      </c>
      <c r="G26" s="1691" t="s">
        <v>22</v>
      </c>
      <c r="H26" s="1691" t="s">
        <v>22</v>
      </c>
      <c r="I26" s="1691" t="s">
        <v>22</v>
      </c>
    </row>
    <row customHeight="1" ht="11.25">
      <c r="A27" s="1691" t="s">
        <v>1562</v>
      </c>
      <c r="B27" s="1691" t="s">
        <v>3421</v>
      </c>
      <c r="C27" s="1691" t="s">
        <v>22</v>
      </c>
      <c r="D27" s="1691" t="s">
        <v>3419</v>
      </c>
      <c r="E27" s="1691" t="s">
        <v>3380</v>
      </c>
      <c r="F27" s="1691" t="s">
        <v>22</v>
      </c>
      <c r="G27" s="1691" t="s">
        <v>22</v>
      </c>
      <c r="H27" s="1691" t="s">
        <v>22</v>
      </c>
      <c r="I27" s="1691" t="s">
        <v>22</v>
      </c>
    </row>
    <row customHeight="1" ht="11.25">
      <c r="A28" s="1691" t="s">
        <v>1570</v>
      </c>
      <c r="B28" s="1691" t="s">
        <v>3422</v>
      </c>
      <c r="C28" s="1691" t="s">
        <v>22</v>
      </c>
      <c r="D28" s="1691" t="s">
        <v>3377</v>
      </c>
      <c r="E28" s="1691" t="s">
        <v>3378</v>
      </c>
      <c r="F28" s="1691" t="s">
        <v>22</v>
      </c>
      <c r="G28" s="1691" t="s">
        <v>22</v>
      </c>
      <c r="H28" s="1691" t="s">
        <v>22</v>
      </c>
      <c r="I28" s="1691" t="s">
        <v>22</v>
      </c>
    </row>
    <row customHeight="1" ht="11.25">
      <c r="A29" s="1691" t="s">
        <v>1572</v>
      </c>
      <c r="B29" s="1691" t="s">
        <v>3423</v>
      </c>
      <c r="C29" s="1691" t="s">
        <v>22</v>
      </c>
      <c r="D29" s="1691" t="s">
        <v>3377</v>
      </c>
      <c r="E29" s="1691" t="s">
        <v>3383</v>
      </c>
      <c r="F29" s="1691" t="s">
        <v>22</v>
      </c>
      <c r="G29" s="1691" t="s">
        <v>22</v>
      </c>
      <c r="H29" s="1691" t="s">
        <v>22</v>
      </c>
      <c r="I29" s="1691" t="s">
        <v>22</v>
      </c>
    </row>
    <row customHeight="1" ht="11.25">
      <c r="A30" s="1691" t="s">
        <v>1575</v>
      </c>
      <c r="B30" s="1691" t="s">
        <v>3424</v>
      </c>
      <c r="C30" s="1691" t="s">
        <v>22</v>
      </c>
      <c r="D30" s="1691" t="s">
        <v>3377</v>
      </c>
      <c r="E30" s="1691" t="s">
        <v>3378</v>
      </c>
      <c r="F30" s="1691" t="s">
        <v>22</v>
      </c>
      <c r="G30" s="1691" t="s">
        <v>22</v>
      </c>
      <c r="H30" s="1691" t="s">
        <v>22</v>
      </c>
      <c r="I30" s="1691" t="s">
        <v>22</v>
      </c>
    </row>
    <row customHeight="1" ht="11.25">
      <c r="A31" s="1691" t="s">
        <v>1581</v>
      </c>
      <c r="B31" s="1691" t="s">
        <v>3425</v>
      </c>
      <c r="C31" s="1691" t="s">
        <v>22</v>
      </c>
      <c r="D31" s="1691" t="s">
        <v>3377</v>
      </c>
      <c r="E31" s="1691" t="s">
        <v>3386</v>
      </c>
      <c r="F31" s="1691" t="s">
        <v>22</v>
      </c>
      <c r="G31" s="1691" t="s">
        <v>22</v>
      </c>
      <c r="H31" s="1691" t="s">
        <v>22</v>
      </c>
      <c r="I31" s="1691" t="s">
        <v>22</v>
      </c>
    </row>
    <row customHeight="1" ht="11.25">
      <c r="A32" s="1691" t="s">
        <v>1583</v>
      </c>
      <c r="B32" s="1691" t="s">
        <v>3426</v>
      </c>
      <c r="C32" s="1691" t="s">
        <v>22</v>
      </c>
      <c r="D32" s="1691" t="s">
        <v>3377</v>
      </c>
      <c r="E32" s="1691" t="s">
        <v>3378</v>
      </c>
      <c r="F32" s="1691" t="s">
        <v>22</v>
      </c>
      <c r="G32" s="1691" t="s">
        <v>22</v>
      </c>
      <c r="H32" s="1691" t="s">
        <v>22</v>
      </c>
      <c r="I32" s="1691" t="s">
        <v>22</v>
      </c>
    </row>
    <row customHeight="1" ht="11.25">
      <c r="A33" s="1691" t="s">
        <v>1585</v>
      </c>
      <c r="B33" s="1691" t="s">
        <v>3427</v>
      </c>
      <c r="C33" s="1691" t="s">
        <v>22</v>
      </c>
      <c r="D33" s="1691" t="s">
        <v>3377</v>
      </c>
      <c r="E33" s="1691" t="s">
        <v>3380</v>
      </c>
      <c r="F33" s="1691" t="s">
        <v>22</v>
      </c>
      <c r="G33" s="1691" t="s">
        <v>22</v>
      </c>
      <c r="H33" s="1691" t="s">
        <v>22</v>
      </c>
      <c r="I33" s="1691" t="s">
        <v>22</v>
      </c>
    </row>
    <row customHeight="1" ht="11.25">
      <c r="A34" s="1691" t="s">
        <v>1587</v>
      </c>
      <c r="B34" s="1691" t="s">
        <v>3428</v>
      </c>
      <c r="C34" s="1691" t="s">
        <v>22</v>
      </c>
      <c r="D34" s="1691" t="s">
        <v>3377</v>
      </c>
      <c r="E34" s="1691" t="s">
        <v>3386</v>
      </c>
      <c r="F34" s="1691" t="s">
        <v>22</v>
      </c>
      <c r="G34" s="1691" t="s">
        <v>22</v>
      </c>
      <c r="H34" s="1691" t="s">
        <v>22</v>
      </c>
      <c r="I34" s="1691" t="s">
        <v>22</v>
      </c>
    </row>
    <row customHeight="1" ht="11.25">
      <c r="A35" s="1691" t="s">
        <v>1592</v>
      </c>
      <c r="B35" s="1691" t="s">
        <v>3429</v>
      </c>
      <c r="C35" s="1691" t="s">
        <v>22</v>
      </c>
      <c r="D35" s="1691" t="s">
        <v>3377</v>
      </c>
      <c r="E35" s="1691" t="s">
        <v>3378</v>
      </c>
      <c r="F35" s="1691" t="s">
        <v>22</v>
      </c>
      <c r="G35" s="1691" t="s">
        <v>22</v>
      </c>
      <c r="H35" s="1691" t="s">
        <v>22</v>
      </c>
      <c r="I35" s="1691" t="s">
        <v>22</v>
      </c>
    </row>
    <row customHeight="1" ht="11.25">
      <c r="A36" s="1691" t="s">
        <v>1597</v>
      </c>
      <c r="B36" s="1691" t="s">
        <v>3430</v>
      </c>
      <c r="C36" s="1691" t="s">
        <v>22</v>
      </c>
      <c r="D36" s="1691" t="s">
        <v>3377</v>
      </c>
      <c r="E36" s="1691" t="s">
        <v>3386</v>
      </c>
      <c r="F36" s="1691" t="s">
        <v>22</v>
      </c>
      <c r="G36" s="1691" t="s">
        <v>22</v>
      </c>
      <c r="H36" s="1691" t="s">
        <v>22</v>
      </c>
      <c r="I36" s="1691" t="s">
        <v>22</v>
      </c>
    </row>
    <row customHeight="1" ht="11.25">
      <c r="A37" s="1691" t="s">
        <v>1601</v>
      </c>
      <c r="B37" s="1691" t="s">
        <v>3431</v>
      </c>
      <c r="C37" s="1691" t="s">
        <v>22</v>
      </c>
      <c r="D37" s="1691" t="s">
        <v>3377</v>
      </c>
      <c r="E37" s="1691" t="s">
        <v>3380</v>
      </c>
      <c r="F37" s="1691" t="s">
        <v>22</v>
      </c>
      <c r="G37" s="1691" t="s">
        <v>22</v>
      </c>
      <c r="H37" s="1691" t="s">
        <v>22</v>
      </c>
      <c r="I37" s="1691" t="s">
        <v>22</v>
      </c>
    </row>
    <row customHeight="1" ht="11.25">
      <c r="A38" s="1691" t="s">
        <v>1609</v>
      </c>
      <c r="B38" s="1691" t="s">
        <v>3432</v>
      </c>
      <c r="C38" s="1691" t="s">
        <v>22</v>
      </c>
      <c r="D38" s="1691" t="s">
        <v>3377</v>
      </c>
      <c r="E38" s="1691" t="s">
        <v>3386</v>
      </c>
      <c r="F38" s="1691" t="s">
        <v>22</v>
      </c>
      <c r="G38" s="1691" t="s">
        <v>22</v>
      </c>
      <c r="H38" s="1691" t="s">
        <v>22</v>
      </c>
      <c r="I38" s="1691" t="s">
        <v>22</v>
      </c>
    </row>
    <row customHeight="1" ht="11.25">
      <c r="A39" s="1691" t="s">
        <v>1615</v>
      </c>
      <c r="B39" s="1691" t="s">
        <v>3433</v>
      </c>
      <c r="C39" s="1691" t="s">
        <v>22</v>
      </c>
      <c r="D39" s="1691" t="s">
        <v>3434</v>
      </c>
      <c r="E39" s="1691" t="s">
        <v>3386</v>
      </c>
      <c r="F39" s="1691" t="s">
        <v>22</v>
      </c>
      <c r="G39" s="1691" t="s">
        <v>22</v>
      </c>
      <c r="H39" s="1691" t="s">
        <v>22</v>
      </c>
      <c r="I39" s="1691" t="s">
        <v>22</v>
      </c>
    </row>
    <row customHeight="1" ht="11.25">
      <c r="A40" s="1691" t="s">
        <v>1620</v>
      </c>
      <c r="B40" s="1691" t="s">
        <v>3435</v>
      </c>
      <c r="C40" s="1691" t="s">
        <v>22</v>
      </c>
      <c r="D40" s="1691" t="s">
        <v>3434</v>
      </c>
      <c r="E40" s="1691" t="s">
        <v>3386</v>
      </c>
      <c r="F40" s="1691" t="s">
        <v>22</v>
      </c>
      <c r="G40" s="1691" t="s">
        <v>22</v>
      </c>
      <c r="H40" s="1691" t="s">
        <v>22</v>
      </c>
      <c r="I40" s="1691" t="s">
        <v>22</v>
      </c>
    </row>
    <row customHeight="1" ht="11.25">
      <c r="A41" s="1691" t="s">
        <v>1624</v>
      </c>
      <c r="B41" s="1691" t="s">
        <v>3436</v>
      </c>
      <c r="C41" s="1691" t="s">
        <v>22</v>
      </c>
      <c r="D41" s="1691" t="s">
        <v>3434</v>
      </c>
      <c r="E41" s="1691" t="s">
        <v>3386</v>
      </c>
      <c r="F41" s="1691" t="s">
        <v>22</v>
      </c>
      <c r="G41" s="1691" t="s">
        <v>22</v>
      </c>
      <c r="H41" s="1691" t="s">
        <v>22</v>
      </c>
      <c r="I41" s="1691" t="s">
        <v>22</v>
      </c>
    </row>
    <row customHeight="1" ht="11.25">
      <c r="A42" s="1691" t="s">
        <v>1627</v>
      </c>
      <c r="B42" s="1691" t="s">
        <v>3437</v>
      </c>
      <c r="C42" s="1691" t="s">
        <v>22</v>
      </c>
      <c r="D42" s="1691" t="s">
        <v>3377</v>
      </c>
      <c r="E42" s="1691" t="s">
        <v>3383</v>
      </c>
      <c r="F42" s="1691" t="s">
        <v>22</v>
      </c>
      <c r="G42" s="1691" t="s">
        <v>22</v>
      </c>
      <c r="H42" s="1691" t="s">
        <v>22</v>
      </c>
      <c r="I42" s="1691" t="s">
        <v>22</v>
      </c>
    </row>
    <row customHeight="1" ht="11.25">
      <c r="A43" s="1691" t="s">
        <v>1634</v>
      </c>
      <c r="B43" s="1691" t="s">
        <v>3438</v>
      </c>
      <c r="C43" s="1691" t="s">
        <v>22</v>
      </c>
      <c r="D43" s="1691" t="s">
        <v>3377</v>
      </c>
      <c r="E43" s="1691" t="s">
        <v>3439</v>
      </c>
      <c r="F43" s="1691" t="s">
        <v>22</v>
      </c>
      <c r="G43" s="1691" t="s">
        <v>22</v>
      </c>
      <c r="H43" s="1691" t="s">
        <v>22</v>
      </c>
      <c r="I43" s="1691" t="s">
        <v>22</v>
      </c>
    </row>
    <row customHeight="1" ht="11.25">
      <c r="A44" s="1691" t="s">
        <v>1643</v>
      </c>
      <c r="B44" s="1691" t="s">
        <v>3440</v>
      </c>
      <c r="C44" s="1691" t="s">
        <v>22</v>
      </c>
      <c r="D44" s="1691" t="s">
        <v>3441</v>
      </c>
      <c r="E44" s="1691" t="s">
        <v>3410</v>
      </c>
      <c r="F44" s="1691" t="s">
        <v>22</v>
      </c>
      <c r="G44" s="1691" t="s">
        <v>22</v>
      </c>
      <c r="H44" s="1691" t="s">
        <v>22</v>
      </c>
      <c r="I44" s="1691" t="s">
        <v>22</v>
      </c>
    </row>
    <row customHeight="1" ht="11.25">
      <c r="A45" s="1691" t="s">
        <v>1648</v>
      </c>
      <c r="B45" s="1691" t="s">
        <v>3442</v>
      </c>
      <c r="C45" s="1691" t="s">
        <v>22</v>
      </c>
      <c r="D45" s="1691" t="s">
        <v>3441</v>
      </c>
      <c r="E45" s="1691" t="s">
        <v>3380</v>
      </c>
      <c r="F45" s="1691" t="s">
        <v>22</v>
      </c>
      <c r="G45" s="1691" t="s">
        <v>22</v>
      </c>
      <c r="H45" s="1691" t="s">
        <v>22</v>
      </c>
      <c r="I45" s="1691" t="s">
        <v>22</v>
      </c>
    </row>
    <row customHeight="1" ht="11.25">
      <c r="A46" s="1691" t="s">
        <v>1651</v>
      </c>
      <c r="B46" s="1691" t="s">
        <v>3443</v>
      </c>
      <c r="C46" s="1691" t="s">
        <v>22</v>
      </c>
      <c r="D46" s="1691" t="s">
        <v>3441</v>
      </c>
      <c r="E46" s="1691" t="s">
        <v>3380</v>
      </c>
      <c r="F46" s="1691" t="s">
        <v>22</v>
      </c>
      <c r="G46" s="1691" t="s">
        <v>22</v>
      </c>
      <c r="H46" s="1691" t="s">
        <v>22</v>
      </c>
      <c r="I46" s="1691" t="s">
        <v>22</v>
      </c>
    </row>
    <row customHeight="1" ht="11.25">
      <c r="A47" s="1691" t="s">
        <v>1657</v>
      </c>
      <c r="B47" s="1691" t="s">
        <v>3444</v>
      </c>
      <c r="C47" s="1691" t="s">
        <v>22</v>
      </c>
      <c r="D47" s="1691" t="s">
        <v>3445</v>
      </c>
      <c r="E47" s="1691" t="s">
        <v>3386</v>
      </c>
      <c r="F47" s="1691" t="s">
        <v>22</v>
      </c>
      <c r="G47" s="1691" t="s">
        <v>22</v>
      </c>
      <c r="H47" s="1691" t="s">
        <v>22</v>
      </c>
      <c r="I47" s="1691" t="s">
        <v>22</v>
      </c>
    </row>
    <row customHeight="1" ht="11.25">
      <c r="A48" s="1691" t="s">
        <v>1662</v>
      </c>
      <c r="B48" s="1691" t="s">
        <v>3446</v>
      </c>
      <c r="C48" s="1691" t="s">
        <v>22</v>
      </c>
      <c r="D48" s="1691" t="s">
        <v>3441</v>
      </c>
      <c r="E48" s="1691" t="s">
        <v>3447</v>
      </c>
      <c r="F48" s="1691" t="s">
        <v>22</v>
      </c>
      <c r="G48" s="1691" t="s">
        <v>22</v>
      </c>
      <c r="H48" s="1691" t="s">
        <v>22</v>
      </c>
      <c r="I48" s="1691" t="s">
        <v>22</v>
      </c>
    </row>
    <row customHeight="1" ht="11.25">
      <c r="A49" s="1691" t="s">
        <v>1665</v>
      </c>
      <c r="B49" s="1691" t="s">
        <v>3448</v>
      </c>
      <c r="C49" s="1691" t="s">
        <v>22</v>
      </c>
      <c r="D49" s="1691" t="s">
        <v>3449</v>
      </c>
      <c r="E49" s="1691" t="s">
        <v>3380</v>
      </c>
      <c r="F49" s="1691" t="s">
        <v>22</v>
      </c>
      <c r="G49" s="1691" t="s">
        <v>22</v>
      </c>
      <c r="H49" s="1691" t="s">
        <v>22</v>
      </c>
      <c r="I49" s="1691" t="s">
        <v>22</v>
      </c>
    </row>
    <row customHeight="1" ht="11.25">
      <c r="A50" s="1691" t="s">
        <v>1669</v>
      </c>
      <c r="B50" s="1691" t="s">
        <v>3450</v>
      </c>
      <c r="C50" s="1691" t="s">
        <v>22</v>
      </c>
      <c r="D50" s="1691" t="s">
        <v>3449</v>
      </c>
      <c r="E50" s="1691" t="s">
        <v>3378</v>
      </c>
      <c r="F50" s="1691" t="s">
        <v>22</v>
      </c>
      <c r="G50" s="1691" t="s">
        <v>22</v>
      </c>
      <c r="H50" s="1691" t="s">
        <v>22</v>
      </c>
      <c r="I50" s="1691" t="s">
        <v>22</v>
      </c>
    </row>
    <row customHeight="1" ht="11.25">
      <c r="A51" s="1691" t="s">
        <v>99</v>
      </c>
      <c r="B51" s="1691" t="s">
        <v>3451</v>
      </c>
      <c r="C51" s="1691" t="s">
        <v>22</v>
      </c>
      <c r="D51" s="1691" t="s">
        <v>3441</v>
      </c>
      <c r="E51" s="1691" t="s">
        <v>3380</v>
      </c>
      <c r="F51" s="1691" t="s">
        <v>22</v>
      </c>
      <c r="G51" s="1691" t="s">
        <v>22</v>
      </c>
      <c r="H51" s="1691" t="s">
        <v>22</v>
      </c>
      <c r="I51" s="1691" t="s">
        <v>22</v>
      </c>
    </row>
    <row customHeight="1" ht="11.25">
      <c r="A52" s="1691" t="s">
        <v>1677</v>
      </c>
      <c r="B52" s="1691" t="s">
        <v>3452</v>
      </c>
      <c r="C52" s="1691" t="s">
        <v>22</v>
      </c>
      <c r="D52" s="1691" t="s">
        <v>3449</v>
      </c>
      <c r="E52" s="1691" t="s">
        <v>3378</v>
      </c>
      <c r="F52" s="1691" t="s">
        <v>22</v>
      </c>
      <c r="G52" s="1691" t="s">
        <v>22</v>
      </c>
      <c r="H52" s="1691" t="s">
        <v>22</v>
      </c>
      <c r="I52" s="1691" t="s">
        <v>22</v>
      </c>
    </row>
    <row customHeight="1" ht="11.25">
      <c r="A53" s="1691" t="s">
        <v>1679</v>
      </c>
      <c r="B53" s="1691" t="s">
        <v>3453</v>
      </c>
      <c r="C53" s="1691" t="s">
        <v>22</v>
      </c>
      <c r="D53" s="1691" t="s">
        <v>3441</v>
      </c>
      <c r="E53" s="1691" t="s">
        <v>3447</v>
      </c>
      <c r="F53" s="1691" t="s">
        <v>22</v>
      </c>
      <c r="G53" s="1691" t="s">
        <v>22</v>
      </c>
      <c r="H53" s="1691" t="s">
        <v>22</v>
      </c>
      <c r="I53" s="1691" t="s">
        <v>22</v>
      </c>
    </row>
    <row customHeight="1" ht="11.25">
      <c r="A54" s="1691" t="s">
        <v>1682</v>
      </c>
      <c r="B54" s="1691" t="s">
        <v>3454</v>
      </c>
      <c r="C54" s="1691" t="s">
        <v>22</v>
      </c>
      <c r="D54" s="1691" t="s">
        <v>3441</v>
      </c>
      <c r="E54" s="1691" t="s">
        <v>3410</v>
      </c>
      <c r="F54" s="1691" t="s">
        <v>22</v>
      </c>
      <c r="G54" s="1691" t="s">
        <v>22</v>
      </c>
      <c r="H54" s="1691" t="s">
        <v>22</v>
      </c>
      <c r="I54" s="1691" t="s">
        <v>22</v>
      </c>
    </row>
    <row customHeight="1" ht="11.25">
      <c r="A55" s="1691" t="s">
        <v>1686</v>
      </c>
      <c r="B55" s="1691" t="s">
        <v>3455</v>
      </c>
      <c r="C55" s="1691" t="s">
        <v>22</v>
      </c>
      <c r="D55" s="1691" t="s">
        <v>3441</v>
      </c>
      <c r="E55" s="1691" t="s">
        <v>3380</v>
      </c>
      <c r="F55" s="1691" t="s">
        <v>22</v>
      </c>
      <c r="G55" s="1691" t="s">
        <v>22</v>
      </c>
      <c r="H55" s="1691" t="s">
        <v>22</v>
      </c>
      <c r="I55" s="1691" t="s">
        <v>22</v>
      </c>
    </row>
    <row customHeight="1" ht="11.25">
      <c r="A56" s="1691" t="s">
        <v>1689</v>
      </c>
      <c r="B56" s="1691" t="s">
        <v>3456</v>
      </c>
      <c r="C56" s="1691" t="s">
        <v>22</v>
      </c>
      <c r="D56" s="1691" t="s">
        <v>3449</v>
      </c>
      <c r="E56" s="1691" t="s">
        <v>3378</v>
      </c>
      <c r="F56" s="1691" t="s">
        <v>22</v>
      </c>
      <c r="G56" s="1691" t="s">
        <v>22</v>
      </c>
      <c r="H56" s="1691" t="s">
        <v>22</v>
      </c>
      <c r="I56" s="1691" t="s">
        <v>22</v>
      </c>
    </row>
    <row customHeight="1" ht="11.25">
      <c r="A57" s="1691" t="s">
        <v>1692</v>
      </c>
      <c r="B57" s="1691" t="s">
        <v>3457</v>
      </c>
      <c r="C57" s="1691" t="s">
        <v>22</v>
      </c>
      <c r="D57" s="1691" t="s">
        <v>3449</v>
      </c>
      <c r="E57" s="1691" t="s">
        <v>3378</v>
      </c>
      <c r="F57" s="1691" t="s">
        <v>22</v>
      </c>
      <c r="G57" s="1691" t="s">
        <v>22</v>
      </c>
      <c r="H57" s="1691" t="s">
        <v>22</v>
      </c>
      <c r="I57" s="1691" t="s">
        <v>22</v>
      </c>
    </row>
    <row customHeight="1" ht="11.25">
      <c r="A58" s="1691" t="s">
        <v>1695</v>
      </c>
      <c r="B58" s="1691" t="s">
        <v>3458</v>
      </c>
      <c r="C58" s="1691" t="s">
        <v>22</v>
      </c>
      <c r="D58" s="1691" t="s">
        <v>3449</v>
      </c>
      <c r="E58" s="1691" t="s">
        <v>3378</v>
      </c>
      <c r="F58" s="1691" t="s">
        <v>22</v>
      </c>
      <c r="G58" s="1691" t="s">
        <v>22</v>
      </c>
      <c r="H58" s="1691" t="s">
        <v>22</v>
      </c>
      <c r="I58" s="1691" t="s">
        <v>22</v>
      </c>
    </row>
    <row customHeight="1" ht="11.25">
      <c r="A59" s="1691" t="s">
        <v>1699</v>
      </c>
      <c r="B59" s="1691" t="s">
        <v>3459</v>
      </c>
      <c r="C59" s="1691" t="s">
        <v>22</v>
      </c>
      <c r="D59" s="1691" t="s">
        <v>3441</v>
      </c>
      <c r="E59" s="1691" t="s">
        <v>3410</v>
      </c>
      <c r="F59" s="1691" t="s">
        <v>22</v>
      </c>
      <c r="G59" s="1691" t="s">
        <v>22</v>
      </c>
      <c r="H59" s="1691" t="s">
        <v>22</v>
      </c>
      <c r="I59" s="1691" t="s">
        <v>22</v>
      </c>
    </row>
    <row customHeight="1" ht="11.25">
      <c r="A60" s="1691" t="s">
        <v>1702</v>
      </c>
      <c r="B60" s="1691" t="s">
        <v>3460</v>
      </c>
      <c r="C60" s="1691" t="s">
        <v>22</v>
      </c>
      <c r="D60" s="1691" t="s">
        <v>3441</v>
      </c>
      <c r="E60" s="1691" t="s">
        <v>3383</v>
      </c>
      <c r="F60" s="1691" t="s">
        <v>22</v>
      </c>
      <c r="G60" s="1691" t="s">
        <v>22</v>
      </c>
      <c r="H60" s="1691" t="s">
        <v>22</v>
      </c>
      <c r="I60" s="1691" t="s">
        <v>22</v>
      </c>
    </row>
    <row customHeight="1" ht="11.25">
      <c r="A61" s="1691" t="s">
        <v>3229</v>
      </c>
      <c r="B61" s="1691" t="s">
        <v>3461</v>
      </c>
      <c r="C61" s="1691" t="s">
        <v>22</v>
      </c>
      <c r="D61" s="1691" t="s">
        <v>3449</v>
      </c>
      <c r="E61" s="1691" t="s">
        <v>3380</v>
      </c>
      <c r="F61" s="1691" t="s">
        <v>22</v>
      </c>
      <c r="G61" s="1691" t="s">
        <v>22</v>
      </c>
      <c r="H61" s="1691" t="s">
        <v>22</v>
      </c>
      <c r="I61" s="1691" t="s">
        <v>22</v>
      </c>
    </row>
    <row customHeight="1" ht="11.25">
      <c r="A62" s="1691" t="s">
        <v>3232</v>
      </c>
      <c r="B62" s="1691" t="s">
        <v>3462</v>
      </c>
      <c r="C62" s="1691" t="s">
        <v>22</v>
      </c>
      <c r="D62" s="1691" t="s">
        <v>3449</v>
      </c>
      <c r="E62" s="1691" t="s">
        <v>3380</v>
      </c>
      <c r="F62" s="1691" t="s">
        <v>22</v>
      </c>
      <c r="G62" s="1691" t="s">
        <v>22</v>
      </c>
      <c r="H62" s="1691" t="s">
        <v>22</v>
      </c>
      <c r="I62" s="1691" t="s">
        <v>22</v>
      </c>
    </row>
    <row customHeight="1" ht="11.25">
      <c r="A63" s="1691" t="s">
        <v>3235</v>
      </c>
      <c r="B63" s="1691" t="s">
        <v>3463</v>
      </c>
      <c r="C63" s="1691" t="s">
        <v>22</v>
      </c>
      <c r="D63" s="1691" t="s">
        <v>3441</v>
      </c>
      <c r="E63" s="1691" t="s">
        <v>3383</v>
      </c>
      <c r="F63" s="1691" t="s">
        <v>22</v>
      </c>
      <c r="G63" s="1691" t="s">
        <v>22</v>
      </c>
      <c r="H63" s="1691" t="s">
        <v>22</v>
      </c>
      <c r="I63" s="1691" t="s">
        <v>22</v>
      </c>
    </row>
    <row customHeight="1" ht="11.25">
      <c r="A64" s="1691" t="s">
        <v>3238</v>
      </c>
      <c r="B64" s="1691" t="s">
        <v>3464</v>
      </c>
      <c r="C64" s="1691" t="s">
        <v>22</v>
      </c>
      <c r="D64" s="1691" t="s">
        <v>3441</v>
      </c>
      <c r="E64" s="1691" t="s">
        <v>3410</v>
      </c>
      <c r="F64" s="1691" t="s">
        <v>22</v>
      </c>
      <c r="G64" s="1691" t="s">
        <v>22</v>
      </c>
      <c r="H64" s="1691" t="s">
        <v>22</v>
      </c>
      <c r="I64" s="1691" t="s">
        <v>22</v>
      </c>
    </row>
    <row customHeight="1" ht="11.25">
      <c r="A65" s="1691" t="s">
        <v>3241</v>
      </c>
      <c r="B65" s="1691" t="s">
        <v>3465</v>
      </c>
      <c r="C65" s="1691" t="s">
        <v>22</v>
      </c>
      <c r="D65" s="1691" t="s">
        <v>3441</v>
      </c>
      <c r="E65" s="1691" t="s">
        <v>3410</v>
      </c>
      <c r="F65" s="1691" t="s">
        <v>22</v>
      </c>
      <c r="G65" s="1691" t="s">
        <v>22</v>
      </c>
      <c r="H65" s="1691" t="s">
        <v>22</v>
      </c>
      <c r="I65" s="1691" t="s">
        <v>22</v>
      </c>
    </row>
    <row customHeight="1" ht="11.25">
      <c r="A66" s="1691" t="s">
        <v>3244</v>
      </c>
      <c r="B66" s="1691" t="s">
        <v>3466</v>
      </c>
      <c r="C66" s="1691" t="s">
        <v>22</v>
      </c>
      <c r="D66" s="1691" t="s">
        <v>3441</v>
      </c>
      <c r="E66" s="1691" t="s">
        <v>3410</v>
      </c>
      <c r="F66" s="1691" t="s">
        <v>22</v>
      </c>
      <c r="G66" s="1691" t="s">
        <v>22</v>
      </c>
      <c r="H66" s="1691" t="s">
        <v>22</v>
      </c>
      <c r="I66" s="1691" t="s">
        <v>22</v>
      </c>
    </row>
    <row customHeight="1" ht="11.25">
      <c r="A67" s="1691" t="s">
        <v>2019</v>
      </c>
      <c r="B67" s="1691" t="s">
        <v>3467</v>
      </c>
      <c r="C67" s="1691" t="s">
        <v>22</v>
      </c>
      <c r="D67" s="1691" t="s">
        <v>3468</v>
      </c>
      <c r="E67" s="1691" t="s">
        <v>3380</v>
      </c>
      <c r="F67" s="1691" t="s">
        <v>22</v>
      </c>
      <c r="G67" s="1691" t="s">
        <v>22</v>
      </c>
      <c r="H67" s="1691" t="s">
        <v>22</v>
      </c>
      <c r="I67" s="1691" t="s">
        <v>22</v>
      </c>
    </row>
    <row customHeight="1" ht="11.25">
      <c r="A68" s="1691" t="s">
        <v>3251</v>
      </c>
      <c r="B68" s="1691" t="s">
        <v>3469</v>
      </c>
      <c r="C68" s="1691" t="s">
        <v>22</v>
      </c>
      <c r="D68" s="1691" t="s">
        <v>3468</v>
      </c>
      <c r="E68" s="1691" t="s">
        <v>3380</v>
      </c>
      <c r="F68" s="1691" t="s">
        <v>22</v>
      </c>
      <c r="G68" s="1691" t="s">
        <v>22</v>
      </c>
      <c r="H68" s="1691" t="s">
        <v>22</v>
      </c>
      <c r="I68" s="1691" t="s">
        <v>22</v>
      </c>
    </row>
    <row customHeight="1" ht="11.25">
      <c r="A69" s="1691" t="s">
        <v>2222</v>
      </c>
      <c r="B69" s="1691" t="s">
        <v>3470</v>
      </c>
      <c r="C69" s="1691" t="s">
        <v>22</v>
      </c>
      <c r="D69" s="1691" t="s">
        <v>3382</v>
      </c>
      <c r="E69" s="1691" t="s">
        <v>3386</v>
      </c>
      <c r="F69" s="1691" t="s">
        <v>22</v>
      </c>
      <c r="G69" s="1691" t="s">
        <v>22</v>
      </c>
      <c r="H69" s="1691" t="s">
        <v>22</v>
      </c>
      <c r="I69" s="1691" t="s">
        <v>22</v>
      </c>
    </row>
    <row customHeight="1" ht="11.25">
      <c r="A70" s="1691" t="s">
        <v>3256</v>
      </c>
      <c r="B70" s="1691" t="s">
        <v>3471</v>
      </c>
      <c r="C70" s="1691" t="s">
        <v>22</v>
      </c>
      <c r="D70" s="1691" t="s">
        <v>3385</v>
      </c>
      <c r="E70" s="1691" t="s">
        <v>3439</v>
      </c>
      <c r="F70" s="1691" t="s">
        <v>22</v>
      </c>
      <c r="G70" s="1691" t="s">
        <v>22</v>
      </c>
      <c r="H70" s="1691" t="s">
        <v>22</v>
      </c>
      <c r="I70" s="1691" t="s">
        <v>22</v>
      </c>
    </row>
    <row customHeight="1" ht="11.25">
      <c r="A71" s="1691" t="s">
        <v>3259</v>
      </c>
      <c r="B71" s="1691" t="s">
        <v>3472</v>
      </c>
      <c r="C71" s="1691" t="s">
        <v>22</v>
      </c>
      <c r="D71" s="1691" t="s">
        <v>3385</v>
      </c>
      <c r="E71" s="1691" t="s">
        <v>3386</v>
      </c>
      <c r="F71" s="1691" t="s">
        <v>22</v>
      </c>
      <c r="G71" s="1691" t="s">
        <v>22</v>
      </c>
      <c r="H71" s="1691" t="s">
        <v>22</v>
      </c>
      <c r="I71" s="1691" t="s">
        <v>22</v>
      </c>
    </row>
    <row customHeight="1" ht="11.25">
      <c r="A72" s="1691" t="s">
        <v>3262</v>
      </c>
      <c r="B72" s="1691" t="s">
        <v>3473</v>
      </c>
      <c r="C72" s="1691" t="s">
        <v>22</v>
      </c>
      <c r="D72" s="1691" t="s">
        <v>3382</v>
      </c>
      <c r="E72" s="1691" t="s">
        <v>3386</v>
      </c>
      <c r="F72" s="1691" t="s">
        <v>22</v>
      </c>
      <c r="G72" s="1691" t="s">
        <v>22</v>
      </c>
      <c r="H72" s="1691" t="s">
        <v>22</v>
      </c>
      <c r="I72" s="1691" t="s">
        <v>22</v>
      </c>
    </row>
    <row customHeight="1" ht="11.25">
      <c r="A73" s="1691" t="s">
        <v>3266</v>
      </c>
      <c r="B73" s="1691" t="s">
        <v>3474</v>
      </c>
      <c r="C73" s="1691" t="s">
        <v>22</v>
      </c>
      <c r="D73" s="1691" t="s">
        <v>3382</v>
      </c>
      <c r="E73" s="1691" t="s">
        <v>3378</v>
      </c>
      <c r="F73" s="1691" t="s">
        <v>22</v>
      </c>
      <c r="G73" s="1691" t="s">
        <v>22</v>
      </c>
      <c r="H73" s="1691" t="s">
        <v>22</v>
      </c>
      <c r="I73" s="1691" t="s">
        <v>22</v>
      </c>
    </row>
    <row customHeight="1" ht="11.25">
      <c r="A74" s="1691" t="s">
        <v>3267</v>
      </c>
      <c r="B74" s="1691" t="s">
        <v>3475</v>
      </c>
      <c r="C74" s="1691" t="s">
        <v>22</v>
      </c>
      <c r="D74" s="1691" t="s">
        <v>3382</v>
      </c>
      <c r="E74" s="1691" t="s">
        <v>3410</v>
      </c>
      <c r="F74" s="1691" t="s">
        <v>22</v>
      </c>
      <c r="G74" s="1691" t="s">
        <v>22</v>
      </c>
      <c r="H74" s="1691" t="s">
        <v>22</v>
      </c>
      <c r="I74" s="1691" t="s">
        <v>22</v>
      </c>
    </row>
    <row customHeight="1" ht="11.25">
      <c r="A75" s="1691" t="s">
        <v>3270</v>
      </c>
      <c r="B75" s="1691" t="s">
        <v>3476</v>
      </c>
      <c r="C75" s="1691" t="s">
        <v>22</v>
      </c>
      <c r="D75" s="1691" t="s">
        <v>3406</v>
      </c>
      <c r="E75" s="1691" t="s">
        <v>3386</v>
      </c>
      <c r="F75" s="1691" t="s">
        <v>22</v>
      </c>
      <c r="G75" s="1691" t="s">
        <v>22</v>
      </c>
      <c r="H75" s="1691" t="s">
        <v>22</v>
      </c>
      <c r="I75" s="1691" t="s">
        <v>22</v>
      </c>
    </row>
    <row customHeight="1" ht="11.25">
      <c r="A76" s="1691" t="s">
        <v>3273</v>
      </c>
      <c r="B76" s="1691" t="s">
        <v>3477</v>
      </c>
      <c r="C76" s="1691" t="s">
        <v>22</v>
      </c>
      <c r="D76" s="1691" t="s">
        <v>3406</v>
      </c>
      <c r="E76" s="1691" t="s">
        <v>3408</v>
      </c>
      <c r="F76" s="1691" t="s">
        <v>22</v>
      </c>
      <c r="G76" s="1691" t="s">
        <v>22</v>
      </c>
      <c r="H76" s="1691" t="s">
        <v>22</v>
      </c>
      <c r="I76" s="1691" t="s">
        <v>22</v>
      </c>
    </row>
    <row customHeight="1" ht="11.25">
      <c r="A77" s="1691" t="s">
        <v>3278</v>
      </c>
      <c r="B77" s="1691" t="s">
        <v>3478</v>
      </c>
      <c r="C77" s="1691" t="s">
        <v>22</v>
      </c>
      <c r="D77" s="1691" t="s">
        <v>3406</v>
      </c>
      <c r="E77" s="1691" t="s">
        <v>3439</v>
      </c>
      <c r="F77" s="1691" t="s">
        <v>22</v>
      </c>
      <c r="G77" s="1691" t="s">
        <v>22</v>
      </c>
      <c r="H77" s="1691" t="s">
        <v>22</v>
      </c>
      <c r="I77" s="1691" t="s">
        <v>22</v>
      </c>
    </row>
    <row customHeight="1" ht="11.25">
      <c r="A78" s="1691" t="s">
        <v>3281</v>
      </c>
      <c r="B78" s="1691" t="s">
        <v>3479</v>
      </c>
      <c r="C78" s="1691" t="s">
        <v>22</v>
      </c>
      <c r="D78" s="1691" t="s">
        <v>3385</v>
      </c>
      <c r="E78" s="1691" t="s">
        <v>3386</v>
      </c>
      <c r="F78" s="1691" t="s">
        <v>22</v>
      </c>
      <c r="G78" s="1691" t="s">
        <v>22</v>
      </c>
      <c r="H78" s="1691" t="s">
        <v>22</v>
      </c>
      <c r="I78" s="1691" t="s">
        <v>22</v>
      </c>
    </row>
    <row customHeight="1" ht="11.25">
      <c r="A79" s="1691" t="s">
        <v>3284</v>
      </c>
      <c r="B79" s="1691" t="s">
        <v>3480</v>
      </c>
      <c r="C79" s="1691" t="s">
        <v>22</v>
      </c>
      <c r="D79" s="1691" t="s">
        <v>3406</v>
      </c>
      <c r="E79" s="1691" t="s">
        <v>3408</v>
      </c>
      <c r="F79" s="1691" t="s">
        <v>22</v>
      </c>
      <c r="G79" s="1691" t="s">
        <v>22</v>
      </c>
      <c r="H79" s="1691" t="s">
        <v>22</v>
      </c>
      <c r="I79" s="1691" t="s">
        <v>22</v>
      </c>
    </row>
    <row customHeight="1" ht="11.25">
      <c r="A80" s="1691" t="s">
        <v>3287</v>
      </c>
      <c r="B80" s="1691" t="s">
        <v>3481</v>
      </c>
      <c r="C80" s="1691" t="s">
        <v>22</v>
      </c>
      <c r="D80" s="1691" t="s">
        <v>3406</v>
      </c>
      <c r="E80" s="1691" t="s">
        <v>3412</v>
      </c>
      <c r="F80" s="1691" t="s">
        <v>22</v>
      </c>
      <c r="G80" s="1691" t="s">
        <v>22</v>
      </c>
      <c r="H80" s="1691" t="s">
        <v>22</v>
      </c>
      <c r="I80" s="1691" t="s">
        <v>22</v>
      </c>
    </row>
    <row customHeight="1" ht="11.25">
      <c r="A81" s="1691" t="s">
        <v>3290</v>
      </c>
      <c r="B81" s="1691" t="s">
        <v>3482</v>
      </c>
      <c r="C81" s="1691" t="s">
        <v>22</v>
      </c>
      <c r="D81" s="1691" t="s">
        <v>3406</v>
      </c>
      <c r="E81" s="1691" t="s">
        <v>3412</v>
      </c>
      <c r="F81" s="1691" t="s">
        <v>22</v>
      </c>
      <c r="G81" s="1691" t="s">
        <v>22</v>
      </c>
      <c r="H81" s="1691" t="s">
        <v>22</v>
      </c>
      <c r="I81" s="1691" t="s">
        <v>22</v>
      </c>
    </row>
    <row customHeight="1" ht="11.25">
      <c r="A82" s="1691" t="s">
        <v>3293</v>
      </c>
      <c r="B82" s="1691" t="s">
        <v>3483</v>
      </c>
      <c r="C82" s="1691" t="s">
        <v>22</v>
      </c>
      <c r="D82" s="1691" t="s">
        <v>3434</v>
      </c>
      <c r="E82" s="1691" t="s">
        <v>3380</v>
      </c>
      <c r="F82" s="1691" t="s">
        <v>22</v>
      </c>
      <c r="G82" s="1691" t="s">
        <v>22</v>
      </c>
      <c r="H82" s="1691" t="s">
        <v>22</v>
      </c>
      <c r="I82" s="1691" t="s">
        <v>22</v>
      </c>
    </row>
    <row customHeight="1" ht="11.25">
      <c r="A83" s="1691" t="s">
        <v>3296</v>
      </c>
      <c r="B83" s="1691" t="s">
        <v>3484</v>
      </c>
      <c r="C83" s="1691" t="s">
        <v>22</v>
      </c>
      <c r="D83" s="1691" t="s">
        <v>3377</v>
      </c>
      <c r="E83" s="1691" t="s">
        <v>3378</v>
      </c>
      <c r="F83" s="1691" t="s">
        <v>22</v>
      </c>
      <c r="G83" s="1691" t="s">
        <v>22</v>
      </c>
      <c r="H83" s="1691" t="s">
        <v>22</v>
      </c>
      <c r="I83" s="1691" t="s">
        <v>22</v>
      </c>
    </row>
    <row customHeight="1" ht="11.25">
      <c r="A84" s="1691" t="s">
        <v>3299</v>
      </c>
      <c r="B84" s="1691" t="s">
        <v>3485</v>
      </c>
      <c r="C84" s="1691" t="s">
        <v>22</v>
      </c>
      <c r="D84" s="1691" t="s">
        <v>3382</v>
      </c>
      <c r="E84" s="1691" t="s">
        <v>3380</v>
      </c>
      <c r="F84" s="1691" t="s">
        <v>22</v>
      </c>
      <c r="G84" s="1691" t="s">
        <v>22</v>
      </c>
      <c r="H84" s="1691" t="s">
        <v>22</v>
      </c>
      <c r="I84" s="1691" t="s">
        <v>22</v>
      </c>
    </row>
    <row customHeight="1" ht="11.25">
      <c r="A85" s="1691" t="s">
        <v>3300</v>
      </c>
      <c r="B85" s="1691" t="s">
        <v>3486</v>
      </c>
      <c r="C85" s="1691" t="s">
        <v>22</v>
      </c>
      <c r="D85" s="1691" t="s">
        <v>3382</v>
      </c>
      <c r="E85" s="1691" t="s">
        <v>3401</v>
      </c>
      <c r="F85" s="1691" t="s">
        <v>22</v>
      </c>
      <c r="G85" s="1691" t="s">
        <v>22</v>
      </c>
      <c r="H85" s="1691" t="s">
        <v>22</v>
      </c>
      <c r="I85" s="1691" t="s">
        <v>22</v>
      </c>
    </row>
    <row customHeight="1" ht="11.25">
      <c r="A86" s="1691" t="s">
        <v>3303</v>
      </c>
      <c r="B86" s="1691" t="s">
        <v>3487</v>
      </c>
      <c r="C86" s="1691" t="s">
        <v>22</v>
      </c>
      <c r="D86" s="1691" t="s">
        <v>3382</v>
      </c>
      <c r="E86" s="1691" t="s">
        <v>3378</v>
      </c>
      <c r="F86" s="1691" t="s">
        <v>22</v>
      </c>
      <c r="G86" s="1691" t="s">
        <v>22</v>
      </c>
      <c r="H86" s="1691" t="s">
        <v>22</v>
      </c>
      <c r="I86" s="1691" t="s">
        <v>22</v>
      </c>
    </row>
    <row customHeight="1" ht="11.25">
      <c r="A87" s="1691" t="s">
        <v>3306</v>
      </c>
      <c r="B87" s="1691" t="s">
        <v>3488</v>
      </c>
      <c r="C87" s="1691" t="s">
        <v>22</v>
      </c>
      <c r="D87" s="1691" t="s">
        <v>3382</v>
      </c>
      <c r="E87" s="1691" t="s">
        <v>3401</v>
      </c>
      <c r="F87" s="1691" t="s">
        <v>22</v>
      </c>
      <c r="G87" s="1691" t="s">
        <v>22</v>
      </c>
      <c r="H87" s="1691" t="s">
        <v>22</v>
      </c>
      <c r="I87" s="1691" t="s">
        <v>22</v>
      </c>
    </row>
    <row customHeight="1" ht="11.25">
      <c r="A88" s="1691" t="s">
        <v>3309</v>
      </c>
      <c r="B88" s="1691" t="s">
        <v>3489</v>
      </c>
      <c r="C88" s="1691" t="s">
        <v>22</v>
      </c>
      <c r="D88" s="1691" t="s">
        <v>3377</v>
      </c>
      <c r="E88" s="1691" t="s">
        <v>3383</v>
      </c>
      <c r="F88" s="1691" t="s">
        <v>22</v>
      </c>
      <c r="G88" s="1691" t="s">
        <v>22</v>
      </c>
      <c r="H88" s="1691" t="s">
        <v>22</v>
      </c>
      <c r="I88" s="1691" t="s">
        <v>22</v>
      </c>
    </row>
    <row customHeight="1" ht="11.25">
      <c r="A89" s="1691" t="s">
        <v>3312</v>
      </c>
      <c r="B89" s="1691" t="s">
        <v>3490</v>
      </c>
      <c r="C89" s="1691" t="s">
        <v>22</v>
      </c>
      <c r="D89" s="1691" t="s">
        <v>3377</v>
      </c>
      <c r="E89" s="1691" t="s">
        <v>3386</v>
      </c>
      <c r="F89" s="1691" t="s">
        <v>22</v>
      </c>
      <c r="G89" s="1691" t="s">
        <v>22</v>
      </c>
      <c r="H89" s="1691" t="s">
        <v>22</v>
      </c>
      <c r="I89" s="1691" t="s">
        <v>22</v>
      </c>
    </row>
    <row customHeight="1" ht="11.25">
      <c r="A90" s="1691" t="s">
        <v>3315</v>
      </c>
      <c r="B90" s="1691" t="s">
        <v>3491</v>
      </c>
      <c r="C90" s="1691" t="s">
        <v>22</v>
      </c>
      <c r="D90" s="1691" t="s">
        <v>3385</v>
      </c>
      <c r="E90" s="1691" t="s">
        <v>3408</v>
      </c>
      <c r="F90" s="1691" t="s">
        <v>22</v>
      </c>
      <c r="G90" s="1691" t="s">
        <v>22</v>
      </c>
      <c r="H90" s="1691" t="s">
        <v>22</v>
      </c>
      <c r="I90" s="1691" t="s">
        <v>22</v>
      </c>
    </row>
    <row customHeight="1" ht="11.25">
      <c r="A91" s="1691" t="s">
        <v>3318</v>
      </c>
      <c r="B91" s="1691" t="s">
        <v>3492</v>
      </c>
      <c r="C91" s="1691" t="s">
        <v>22</v>
      </c>
      <c r="D91" s="1691" t="s">
        <v>3434</v>
      </c>
      <c r="E91" s="1691" t="s">
        <v>3380</v>
      </c>
      <c r="F91" s="1691" t="s">
        <v>22</v>
      </c>
      <c r="G91" s="1691" t="s">
        <v>22</v>
      </c>
      <c r="H91" s="1691" t="s">
        <v>22</v>
      </c>
      <c r="I91" s="1691" t="s">
        <v>22</v>
      </c>
    </row>
    <row customHeight="1" ht="11.25">
      <c r="A92" s="1691" t="s">
        <v>3321</v>
      </c>
      <c r="B92" s="1691" t="s">
        <v>3493</v>
      </c>
      <c r="C92" s="1691" t="s">
        <v>22</v>
      </c>
      <c r="D92" s="1691" t="s">
        <v>3449</v>
      </c>
      <c r="E92" s="1691" t="s">
        <v>3404</v>
      </c>
      <c r="F92" s="1691" t="s">
        <v>22</v>
      </c>
      <c r="G92" s="1691" t="s">
        <v>22</v>
      </c>
      <c r="H92" s="1691" t="s">
        <v>22</v>
      </c>
      <c r="I92" s="1691" t="s">
        <v>22</v>
      </c>
    </row>
    <row customHeight="1" ht="11.25">
      <c r="A93" s="1691" t="s">
        <v>3326</v>
      </c>
      <c r="B93" s="1691" t="s">
        <v>3494</v>
      </c>
      <c r="C93" s="1691" t="s">
        <v>22</v>
      </c>
      <c r="D93" s="1691" t="s">
        <v>3377</v>
      </c>
      <c r="E93" s="1691" t="s">
        <v>3383</v>
      </c>
      <c r="F93" s="1691" t="s">
        <v>22</v>
      </c>
      <c r="G93" s="1691" t="s">
        <v>22</v>
      </c>
      <c r="H93" s="1691" t="s">
        <v>22</v>
      </c>
      <c r="I93" s="1691" t="s">
        <v>22</v>
      </c>
    </row>
    <row customHeight="1" ht="11.25">
      <c r="A94" s="1691" t="s">
        <v>3329</v>
      </c>
      <c r="B94" s="1691" t="s">
        <v>3495</v>
      </c>
      <c r="C94" s="1691" t="s">
        <v>22</v>
      </c>
      <c r="D94" s="1691" t="s">
        <v>3382</v>
      </c>
      <c r="E94" s="1691" t="s">
        <v>3383</v>
      </c>
      <c r="F94" s="1691" t="s">
        <v>22</v>
      </c>
      <c r="G94" s="1691" t="s">
        <v>22</v>
      </c>
      <c r="H94" s="1691" t="s">
        <v>22</v>
      </c>
      <c r="I94" s="1691" t="s">
        <v>22</v>
      </c>
    </row>
    <row customHeight="1" ht="11.25">
      <c r="A95" s="1691" t="s">
        <v>3332</v>
      </c>
      <c r="B95" s="1691" t="s">
        <v>3496</v>
      </c>
      <c r="C95" s="1691" t="s">
        <v>22</v>
      </c>
      <c r="D95" s="1691" t="s">
        <v>3382</v>
      </c>
      <c r="E95" s="1691" t="s">
        <v>3380</v>
      </c>
      <c r="F95" s="1691" t="s">
        <v>22</v>
      </c>
      <c r="G95" s="1691" t="s">
        <v>22</v>
      </c>
      <c r="H95" s="1691" t="s">
        <v>22</v>
      </c>
      <c r="I95" s="1691" t="s">
        <v>22</v>
      </c>
    </row>
    <row customHeight="1" ht="11.25">
      <c r="A96" s="1691" t="s">
        <v>3335</v>
      </c>
      <c r="B96" s="1691" t="s">
        <v>3497</v>
      </c>
      <c r="C96" s="1691" t="s">
        <v>22</v>
      </c>
      <c r="D96" s="1691" t="s">
        <v>3434</v>
      </c>
      <c r="E96" s="1691" t="s">
        <v>3410</v>
      </c>
      <c r="F96" s="1691" t="s">
        <v>22</v>
      </c>
      <c r="G96" s="1691" t="s">
        <v>22</v>
      </c>
      <c r="H96" s="1691" t="s">
        <v>22</v>
      </c>
      <c r="I96" s="1691" t="s">
        <v>22</v>
      </c>
    </row>
    <row customHeight="1" ht="11.25">
      <c r="A97" s="1691" t="s">
        <v>3338</v>
      </c>
      <c r="B97" s="1691" t="s">
        <v>3498</v>
      </c>
      <c r="C97" s="1691" t="s">
        <v>22</v>
      </c>
      <c r="D97" s="1691" t="s">
        <v>3499</v>
      </c>
      <c r="E97" s="1691" t="s">
        <v>3439</v>
      </c>
      <c r="F97" s="1691" t="s">
        <v>22</v>
      </c>
      <c r="G97" s="1691" t="s">
        <v>22</v>
      </c>
      <c r="H97" s="1691" t="s">
        <v>22</v>
      </c>
      <c r="I97" s="1691" t="s">
        <v>22</v>
      </c>
    </row>
    <row customHeight="1" ht="11.25">
      <c r="A98" s="1691" t="s">
        <v>3341</v>
      </c>
      <c r="B98" s="1691" t="s">
        <v>3500</v>
      </c>
      <c r="C98" s="1691" t="s">
        <v>22</v>
      </c>
      <c r="D98" s="1691" t="s">
        <v>3499</v>
      </c>
      <c r="E98" s="1691" t="s">
        <v>3380</v>
      </c>
      <c r="F98" s="1691" t="s">
        <v>22</v>
      </c>
      <c r="G98" s="1691" t="s">
        <v>22</v>
      </c>
      <c r="H98" s="1691" t="s">
        <v>22</v>
      </c>
      <c r="I98" s="1691" t="s">
        <v>22</v>
      </c>
    </row>
    <row customHeight="1" ht="11.25">
      <c r="A99" s="1691" t="s">
        <v>3344</v>
      </c>
      <c r="B99" s="1691" t="s">
        <v>3501</v>
      </c>
      <c r="C99" s="1691" t="s">
        <v>22</v>
      </c>
      <c r="D99" s="1691" t="s">
        <v>3499</v>
      </c>
      <c r="E99" s="1691" t="s">
        <v>3439</v>
      </c>
      <c r="F99" s="1691" t="s">
        <v>22</v>
      </c>
      <c r="G99" s="1691" t="s">
        <v>22</v>
      </c>
      <c r="H99" s="1691" t="s">
        <v>22</v>
      </c>
      <c r="I99" s="1691" t="s">
        <v>22</v>
      </c>
    </row>
    <row customHeight="1" ht="11.25">
      <c r="A100" s="1691" t="s">
        <v>3347</v>
      </c>
      <c r="B100" s="1691" t="s">
        <v>3502</v>
      </c>
      <c r="C100" s="1691" t="s">
        <v>22</v>
      </c>
      <c r="D100" s="1691" t="s">
        <v>3406</v>
      </c>
      <c r="E100" s="1691" t="s">
        <v>3412</v>
      </c>
      <c r="F100" s="1691" t="s">
        <v>22</v>
      </c>
      <c r="G100" s="1691" t="s">
        <v>22</v>
      </c>
      <c r="H100" s="1691" t="s">
        <v>22</v>
      </c>
      <c r="I100" s="1691" t="s">
        <v>22</v>
      </c>
    </row>
    <row customHeight="1" ht="11.25">
      <c r="A101" s="1691" t="s">
        <v>3350</v>
      </c>
      <c r="B101" s="1691" t="s">
        <v>3503</v>
      </c>
      <c r="C101" s="1691" t="s">
        <v>22</v>
      </c>
      <c r="D101" s="1691" t="s">
        <v>3406</v>
      </c>
      <c r="E101" s="1691" t="s">
        <v>3412</v>
      </c>
      <c r="F101" s="1691" t="s">
        <v>22</v>
      </c>
      <c r="G101" s="1691" t="s">
        <v>22</v>
      </c>
      <c r="H101" s="1691" t="s">
        <v>22</v>
      </c>
      <c r="I101" s="1691" t="s">
        <v>22</v>
      </c>
    </row>
    <row customHeight="1" ht="11.25">
      <c r="A102" s="1691" t="s">
        <v>3351</v>
      </c>
      <c r="B102" s="1691" t="s">
        <v>3504</v>
      </c>
      <c r="C102" s="1691" t="s">
        <v>22</v>
      </c>
      <c r="D102" s="1691" t="s">
        <v>3406</v>
      </c>
      <c r="E102" s="1691" t="s">
        <v>3408</v>
      </c>
      <c r="F102" s="1691" t="s">
        <v>22</v>
      </c>
      <c r="G102" s="1691" t="s">
        <v>22</v>
      </c>
      <c r="H102" s="1691" t="s">
        <v>22</v>
      </c>
      <c r="I102" s="1691" t="s">
        <v>22</v>
      </c>
    </row>
    <row customHeight="1" ht="11.25">
      <c r="A103" s="1691" t="s">
        <v>3354</v>
      </c>
      <c r="B103" s="1691" t="s">
        <v>3505</v>
      </c>
      <c r="C103" s="1691" t="s">
        <v>22</v>
      </c>
      <c r="D103" s="1691" t="s">
        <v>3434</v>
      </c>
      <c r="E103" s="1691" t="s">
        <v>3410</v>
      </c>
      <c r="F103" s="1691" t="s">
        <v>22</v>
      </c>
      <c r="G103" s="1691" t="s">
        <v>22</v>
      </c>
      <c r="H103" s="1691" t="s">
        <v>22</v>
      </c>
      <c r="I103" s="1691" t="s">
        <v>22</v>
      </c>
    </row>
    <row customHeight="1" ht="11.25">
      <c r="A104" s="1691" t="s">
        <v>3357</v>
      </c>
      <c r="B104" s="1691" t="s">
        <v>3506</v>
      </c>
      <c r="C104" s="1691" t="s">
        <v>22</v>
      </c>
      <c r="D104" s="1691" t="s">
        <v>3377</v>
      </c>
      <c r="E104" s="1691" t="s">
        <v>3439</v>
      </c>
      <c r="F104" s="1691" t="s">
        <v>22</v>
      </c>
      <c r="G104" s="1691" t="s">
        <v>22</v>
      </c>
      <c r="H104" s="1691" t="s">
        <v>22</v>
      </c>
      <c r="I104" s="1691" t="s">
        <v>22</v>
      </c>
    </row>
    <row customHeight="1" ht="11.25">
      <c r="A105" s="1691" t="s">
        <v>3360</v>
      </c>
      <c r="B105" s="1691" t="s">
        <v>3507</v>
      </c>
      <c r="C105" s="1691" t="s">
        <v>22</v>
      </c>
      <c r="D105" s="1691" t="s">
        <v>3382</v>
      </c>
      <c r="E105" s="1691" t="s">
        <v>3386</v>
      </c>
      <c r="F105" s="1691" t="s">
        <v>22</v>
      </c>
      <c r="G105" s="1691" t="s">
        <v>22</v>
      </c>
      <c r="H105" s="1691" t="s">
        <v>22</v>
      </c>
      <c r="I105" s="1691" t="s">
        <v>22</v>
      </c>
    </row>
    <row customHeight="1" ht="11.25">
      <c r="A106" s="1691" t="s">
        <v>3363</v>
      </c>
      <c r="B106" s="1691" t="s">
        <v>3508</v>
      </c>
      <c r="C106" s="1691" t="s">
        <v>22</v>
      </c>
      <c r="D106" s="1691" t="s">
        <v>3382</v>
      </c>
      <c r="E106" s="1691" t="s">
        <v>3378</v>
      </c>
      <c r="F106" s="1691" t="s">
        <v>22</v>
      </c>
      <c r="G106" s="1691" t="s">
        <v>22</v>
      </c>
      <c r="H106" s="1691" t="s">
        <v>22</v>
      </c>
      <c r="I106" s="1691" t="s">
        <v>22</v>
      </c>
    </row>
    <row customHeight="1" ht="11.25">
      <c r="A107" s="1691" t="s">
        <v>3509</v>
      </c>
      <c r="B107" s="1691" t="s">
        <v>3510</v>
      </c>
      <c r="C107" s="1691" t="s">
        <v>22</v>
      </c>
      <c r="D107" s="1691" t="s">
        <v>3377</v>
      </c>
      <c r="E107" s="1691" t="s">
        <v>3383</v>
      </c>
      <c r="F107" s="1691" t="s">
        <v>22</v>
      </c>
      <c r="G107" s="1691" t="s">
        <v>22</v>
      </c>
      <c r="H107" s="1691" t="s">
        <v>22</v>
      </c>
      <c r="I107" s="1691" t="s">
        <v>22</v>
      </c>
    </row>
    <row customHeight="1" ht="11.25">
      <c r="A108" s="1691" t="s">
        <v>3511</v>
      </c>
      <c r="B108" s="1691" t="s">
        <v>3512</v>
      </c>
      <c r="C108" s="1691" t="s">
        <v>22</v>
      </c>
      <c r="D108" s="1691" t="s">
        <v>3377</v>
      </c>
      <c r="E108" s="1691" t="s">
        <v>3439</v>
      </c>
      <c r="F108" s="1691" t="s">
        <v>22</v>
      </c>
      <c r="G108" s="1691" t="s">
        <v>22</v>
      </c>
      <c r="H108" s="1691" t="s">
        <v>22</v>
      </c>
      <c r="I108" s="1691" t="s">
        <v>22</v>
      </c>
    </row>
    <row customHeight="1" ht="11.25">
      <c r="A109" s="1691" t="s">
        <v>3513</v>
      </c>
      <c r="B109" s="1691" t="s">
        <v>3514</v>
      </c>
      <c r="C109" s="1691" t="s">
        <v>22</v>
      </c>
      <c r="D109" s="1691" t="s">
        <v>3406</v>
      </c>
      <c r="E109" s="1691" t="s">
        <v>3380</v>
      </c>
      <c r="F109" s="1691" t="s">
        <v>22</v>
      </c>
      <c r="G109" s="1691" t="s">
        <v>22</v>
      </c>
      <c r="H109" s="1691" t="s">
        <v>22</v>
      </c>
      <c r="I109" s="1691" t="s">
        <v>22</v>
      </c>
    </row>
    <row customHeight="1" ht="11.25">
      <c r="A110" s="1691" t="s">
        <v>3515</v>
      </c>
      <c r="B110" s="1691" t="s">
        <v>3516</v>
      </c>
      <c r="C110" s="1691" t="s">
        <v>22</v>
      </c>
      <c r="D110" s="1691" t="s">
        <v>3406</v>
      </c>
      <c r="E110" s="1691" t="s">
        <v>3386</v>
      </c>
      <c r="F110" s="1691" t="s">
        <v>22</v>
      </c>
      <c r="G110" s="1691" t="s">
        <v>22</v>
      </c>
      <c r="H110" s="1691" t="s">
        <v>22</v>
      </c>
      <c r="I110"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2C98CF-5BC4-DE9A-3453-0.0885ECC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675F-98C2-CAB7-38BF-0.C10023B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3517</v>
      </c>
    </row>
    <row customHeight="1" ht="11.25">
      <c r="A2" s="64" t="s">
        <v>98</v>
      </c>
      <c r="B2" s="64" t="s">
        <v>3518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B01658-FEB7-7E06-AECC-0.1AE42B8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3519</v>
      </c>
      <c r="B1" s="835" t="s">
        <v>3520</v>
      </c>
    </row>
    <row customHeight="1" ht="11.25">
      <c r="A2" s="835">
        <v>4213775</v>
      </c>
      <c r="B2" s="835" t="s">
        <v>1220</v>
      </c>
    </row>
    <row customHeight="1" ht="11.25">
      <c r="A3" s="835">
        <v>4213784</v>
      </c>
      <c r="B3" s="835" t="s">
        <v>1255</v>
      </c>
    </row>
    <row customHeight="1" ht="11.25">
      <c r="A4" s="835">
        <v>4213781</v>
      </c>
      <c r="B4" s="835" t="s">
        <v>1248</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1387</v>
      </c>
    </row>
    <row customHeight="1" ht="11.25">
      <c r="A10" s="835">
        <v>4213783</v>
      </c>
      <c r="B10" s="835" t="s">
        <v>1402</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800D7E-1B73-429F-0A03-0.7D71B7F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3519</v>
      </c>
      <c r="B1" s="835" t="s">
        <v>3521</v>
      </c>
    </row>
    <row customHeight="1" ht="11.25">
      <c r="A2" s="835" t="s">
        <v>3522</v>
      </c>
      <c r="B2" s="835" t="s">
        <v>1500</v>
      </c>
    </row>
    <row customHeight="1" ht="11.25">
      <c r="A3" s="835" t="s">
        <v>3523</v>
      </c>
      <c r="B3" s="835" t="s">
        <v>1510</v>
      </c>
    </row>
    <row customHeight="1" ht="11.25">
      <c r="A4" s="835" t="s">
        <v>3524</v>
      </c>
      <c r="B4" s="835" t="s">
        <v>1519</v>
      </c>
    </row>
    <row customHeight="1" ht="11.25">
      <c r="A5" s="835" t="s">
        <v>3525</v>
      </c>
      <c r="B5" s="835" t="s">
        <v>1528</v>
      </c>
    </row>
    <row customHeight="1" ht="11.25">
      <c r="A6" s="835" t="s">
        <v>3526</v>
      </c>
      <c r="B6" s="835" t="s">
        <v>1534</v>
      </c>
    </row>
    <row customHeight="1" ht="11.25">
      <c r="A7" s="835" t="s">
        <v>3527</v>
      </c>
      <c r="B7" s="835" t="s">
        <v>1542</v>
      </c>
    </row>
    <row customHeight="1" ht="11.25">
      <c r="A8" s="835" t="s">
        <v>3528</v>
      </c>
      <c r="B8" s="835" t="s">
        <v>1549</v>
      </c>
    </row>
    <row customHeight="1" ht="11.25">
      <c r="A9" s="835" t="s">
        <v>3529</v>
      </c>
      <c r="B9" s="835" t="s">
        <v>1555</v>
      </c>
    </row>
    <row customHeight="1" ht="11.25">
      <c r="A10" s="835" t="s">
        <v>3530</v>
      </c>
      <c r="B10" s="835" t="s">
        <v>1559</v>
      </c>
    </row>
    <row customHeight="1" ht="11.25">
      <c r="A11" s="835" t="s">
        <v>3531</v>
      </c>
      <c r="B11" s="835"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31DF34-FCF2-BAC6-3FF2-0.F4C6F63D}" mc:Ignorable="x14ac xr xr2 xr3">
  <sheetPr>
    <tabColor rgb="FFFFCC99"/>
  </sheetPr>
  <dimension ref="A1:G106"/>
  <sheetViews>
    <sheetView topLeftCell="A1" showGridLines="0" workbookViewId="0">
      <selection activeCell="A1" sqref="A1"/>
    </sheetView>
  </sheetViews>
  <sheetFormatPr customHeight="1" defaultRowHeight="11.25"/>
  <sheetData>
    <row customHeight="1" ht="11.25">
      <c r="A1" s="373" t="s">
        <v>3100</v>
      </c>
      <c r="B1" s="373" t="s">
        <v>3101</v>
      </c>
      <c r="C1" s="373" t="s">
        <v>3102</v>
      </c>
      <c r="D1" s="373" t="s">
        <v>3103</v>
      </c>
      <c r="E1" s="0" t="s">
        <v>3104</v>
      </c>
      <c r="F1" s="0" t="s">
        <v>3105</v>
      </c>
      <c r="G1" s="0" t="s">
        <v>3106</v>
      </c>
    </row>
    <row customHeight="1" ht="11.25">
      <c r="A2" s="0" t="s">
        <v>16</v>
      </c>
      <c r="B2" s="0" t="s">
        <v>3107</v>
      </c>
      <c r="C2" s="0" t="s">
        <v>3108</v>
      </c>
      <c r="D2" s="0" t="s">
        <v>3109</v>
      </c>
      <c r="E2" s="0" t="s">
        <v>3110</v>
      </c>
      <c r="F2" s="0" t="s">
        <v>3111</v>
      </c>
      <c r="G2" s="0" t="s">
        <v>109</v>
      </c>
    </row>
    <row customHeight="1" ht="11.25">
      <c r="A3" s="0" t="s">
        <v>16</v>
      </c>
      <c r="B3" s="0" t="s">
        <v>3107</v>
      </c>
      <c r="C3" s="0" t="s">
        <v>3108</v>
      </c>
      <c r="D3" s="0" t="s">
        <v>3107</v>
      </c>
      <c r="E3" s="0" t="s">
        <v>3108</v>
      </c>
      <c r="F3" s="0" t="s">
        <v>3112</v>
      </c>
      <c r="G3" s="0" t="s">
        <v>110</v>
      </c>
    </row>
    <row customHeight="1" ht="11.25">
      <c r="A4" s="0" t="s">
        <v>16</v>
      </c>
      <c r="B4" s="0" t="s">
        <v>3107</v>
      </c>
      <c r="C4" s="0" t="s">
        <v>3108</v>
      </c>
      <c r="D4" s="0" t="s">
        <v>3113</v>
      </c>
      <c r="E4" s="0" t="s">
        <v>3114</v>
      </c>
      <c r="F4" s="0" t="s">
        <v>3115</v>
      </c>
      <c r="G4" s="0" t="s">
        <v>90</v>
      </c>
    </row>
    <row customHeight="1" ht="11.25">
      <c r="A5" s="0" t="s">
        <v>16</v>
      </c>
      <c r="B5" s="0" t="s">
        <v>3107</v>
      </c>
      <c r="C5" s="0" t="s">
        <v>3108</v>
      </c>
      <c r="D5" s="0" t="s">
        <v>3116</v>
      </c>
      <c r="E5" s="0" t="s">
        <v>3117</v>
      </c>
      <c r="F5" s="0" t="s">
        <v>3115</v>
      </c>
      <c r="G5" s="0" t="s">
        <v>91</v>
      </c>
    </row>
    <row customHeight="1" ht="11.25">
      <c r="A6" s="0" t="s">
        <v>16</v>
      </c>
      <c r="B6" s="0" t="s">
        <v>3107</v>
      </c>
      <c r="C6" s="0" t="s">
        <v>3108</v>
      </c>
      <c r="D6" s="0" t="s">
        <v>3118</v>
      </c>
      <c r="E6" s="0" t="s">
        <v>3119</v>
      </c>
      <c r="F6" s="0" t="s">
        <v>3115</v>
      </c>
      <c r="G6" s="0" t="s">
        <v>111</v>
      </c>
    </row>
    <row customHeight="1" ht="11.25">
      <c r="A7" s="0" t="s">
        <v>16</v>
      </c>
      <c r="B7" s="0" t="s">
        <v>3107</v>
      </c>
      <c r="C7" s="0" t="s">
        <v>3108</v>
      </c>
      <c r="D7" s="0" t="s">
        <v>3120</v>
      </c>
      <c r="E7" s="0" t="s">
        <v>3121</v>
      </c>
      <c r="F7" s="0" t="s">
        <v>3115</v>
      </c>
      <c r="G7" s="0" t="s">
        <v>92</v>
      </c>
    </row>
    <row customHeight="1" ht="11.25">
      <c r="A8" s="0" t="s">
        <v>16</v>
      </c>
      <c r="B8" s="0" t="s">
        <v>3107</v>
      </c>
      <c r="C8" s="0" t="s">
        <v>3108</v>
      </c>
      <c r="D8" s="0" t="s">
        <v>3122</v>
      </c>
      <c r="E8" s="0" t="s">
        <v>3123</v>
      </c>
      <c r="F8" s="0" t="s">
        <v>3115</v>
      </c>
      <c r="G8" s="0" t="s">
        <v>93</v>
      </c>
    </row>
    <row customHeight="1" ht="11.25">
      <c r="A9" s="0" t="s">
        <v>16</v>
      </c>
      <c r="B9" s="0" t="s">
        <v>3107</v>
      </c>
      <c r="C9" s="0" t="s">
        <v>3108</v>
      </c>
      <c r="D9" s="0" t="s">
        <v>3124</v>
      </c>
      <c r="E9" s="0" t="s">
        <v>3125</v>
      </c>
      <c r="F9" s="0" t="s">
        <v>3115</v>
      </c>
      <c r="G9" s="0" t="s">
        <v>112</v>
      </c>
    </row>
    <row customHeight="1" ht="11.25">
      <c r="A10" s="0" t="s">
        <v>16</v>
      </c>
      <c r="B10" s="0" t="s">
        <v>3126</v>
      </c>
      <c r="C10" s="0" t="s">
        <v>3127</v>
      </c>
      <c r="D10" s="0" t="s">
        <v>3126</v>
      </c>
      <c r="E10" s="0" t="s">
        <v>3127</v>
      </c>
      <c r="F10" s="0" t="s">
        <v>3112</v>
      </c>
      <c r="G10" s="0" t="s">
        <v>149</v>
      </c>
    </row>
    <row customHeight="1" ht="11.25">
      <c r="A11" s="0" t="s">
        <v>16</v>
      </c>
      <c r="B11" s="0" t="s">
        <v>3126</v>
      </c>
      <c r="C11" s="0" t="s">
        <v>3127</v>
      </c>
      <c r="D11" s="0" t="s">
        <v>3128</v>
      </c>
      <c r="E11" s="0" t="s">
        <v>3129</v>
      </c>
      <c r="F11" s="0" t="s">
        <v>3111</v>
      </c>
      <c r="G11" s="0" t="s">
        <v>150</v>
      </c>
    </row>
    <row customHeight="1" ht="11.25">
      <c r="A12" s="0" t="s">
        <v>16</v>
      </c>
      <c r="B12" s="0" t="s">
        <v>3126</v>
      </c>
      <c r="C12" s="0" t="s">
        <v>3127</v>
      </c>
      <c r="D12" s="0" t="s">
        <v>3130</v>
      </c>
      <c r="E12" s="0" t="s">
        <v>3131</v>
      </c>
      <c r="F12" s="0" t="s">
        <v>3111</v>
      </c>
      <c r="G12" s="0" t="s">
        <v>151</v>
      </c>
    </row>
    <row customHeight="1" ht="11.25">
      <c r="A13" s="0" t="s">
        <v>16</v>
      </c>
      <c r="B13" s="0" t="s">
        <v>3126</v>
      </c>
      <c r="C13" s="0" t="s">
        <v>3127</v>
      </c>
      <c r="D13" s="0" t="s">
        <v>3132</v>
      </c>
      <c r="E13" s="0" t="s">
        <v>3133</v>
      </c>
      <c r="F13" s="0" t="s">
        <v>3115</v>
      </c>
      <c r="G13" s="0" t="s">
        <v>152</v>
      </c>
    </row>
    <row customHeight="1" ht="11.25">
      <c r="A14" s="0" t="s">
        <v>16</v>
      </c>
      <c r="B14" s="0" t="s">
        <v>3126</v>
      </c>
      <c r="C14" s="0" t="s">
        <v>3127</v>
      </c>
      <c r="D14" s="0" t="s">
        <v>3134</v>
      </c>
      <c r="E14" s="0" t="s">
        <v>3135</v>
      </c>
      <c r="F14" s="0" t="s">
        <v>3115</v>
      </c>
      <c r="G14" s="0" t="s">
        <v>153</v>
      </c>
    </row>
    <row customHeight="1" ht="11.25">
      <c r="A15" s="0" t="s">
        <v>16</v>
      </c>
      <c r="B15" s="0" t="s">
        <v>3126</v>
      </c>
      <c r="C15" s="0" t="s">
        <v>3127</v>
      </c>
      <c r="D15" s="0" t="s">
        <v>3136</v>
      </c>
      <c r="E15" s="0" t="s">
        <v>3137</v>
      </c>
      <c r="F15" s="0" t="s">
        <v>3115</v>
      </c>
      <c r="G15" s="0" t="s">
        <v>154</v>
      </c>
    </row>
    <row customHeight="1" ht="11.25">
      <c r="A16" s="0" t="s">
        <v>16</v>
      </c>
      <c r="B16" s="0" t="s">
        <v>3126</v>
      </c>
      <c r="C16" s="0" t="s">
        <v>3127</v>
      </c>
      <c r="D16" s="0" t="s">
        <v>3138</v>
      </c>
      <c r="E16" s="0" t="s">
        <v>3139</v>
      </c>
      <c r="F16" s="0" t="s">
        <v>3115</v>
      </c>
      <c r="G16" s="0" t="s">
        <v>1462</v>
      </c>
    </row>
    <row customHeight="1" ht="11.25">
      <c r="A17" s="0" t="s">
        <v>16</v>
      </c>
      <c r="B17" s="0" t="s">
        <v>3140</v>
      </c>
      <c r="C17" s="0" t="s">
        <v>3141</v>
      </c>
      <c r="D17" s="0" t="s">
        <v>3140</v>
      </c>
      <c r="E17" s="0" t="s">
        <v>3141</v>
      </c>
      <c r="F17" s="0" t="s">
        <v>3142</v>
      </c>
      <c r="G17" s="0" t="s">
        <v>1468</v>
      </c>
    </row>
    <row customHeight="1" ht="11.25">
      <c r="A18" s="0" t="s">
        <v>16</v>
      </c>
      <c r="B18" s="0" t="s">
        <v>3143</v>
      </c>
      <c r="C18" s="0" t="s">
        <v>3144</v>
      </c>
      <c r="D18" s="0" t="s">
        <v>3145</v>
      </c>
      <c r="E18" s="0" t="s">
        <v>3146</v>
      </c>
      <c r="F18" s="0" t="s">
        <v>3115</v>
      </c>
      <c r="G18" s="0" t="s">
        <v>1480</v>
      </c>
    </row>
    <row customHeight="1" ht="11.25">
      <c r="A19" s="0" t="s">
        <v>16</v>
      </c>
      <c r="B19" s="0" t="s">
        <v>3143</v>
      </c>
      <c r="C19" s="0" t="s">
        <v>3144</v>
      </c>
      <c r="D19" s="0" t="s">
        <v>3143</v>
      </c>
      <c r="E19" s="0" t="s">
        <v>3144</v>
      </c>
      <c r="F19" s="0" t="s">
        <v>3112</v>
      </c>
      <c r="G19" s="0" t="s">
        <v>1494</v>
      </c>
    </row>
    <row customHeight="1" ht="11.25">
      <c r="A20" s="0" t="s">
        <v>16</v>
      </c>
      <c r="B20" s="0" t="s">
        <v>3143</v>
      </c>
      <c r="C20" s="0" t="s">
        <v>3144</v>
      </c>
      <c r="D20" s="0" t="s">
        <v>3147</v>
      </c>
      <c r="E20" s="0" t="s">
        <v>3148</v>
      </c>
      <c r="F20" s="0" t="s">
        <v>3111</v>
      </c>
      <c r="G20" s="0" t="s">
        <v>1506</v>
      </c>
    </row>
    <row customHeight="1" ht="11.25">
      <c r="A21" s="0" t="s">
        <v>16</v>
      </c>
      <c r="B21" s="0" t="s">
        <v>3143</v>
      </c>
      <c r="C21" s="0" t="s">
        <v>3144</v>
      </c>
      <c r="D21" s="0" t="s">
        <v>3149</v>
      </c>
      <c r="E21" s="0" t="s">
        <v>3150</v>
      </c>
      <c r="F21" s="0" t="s">
        <v>3111</v>
      </c>
      <c r="G21" s="0" t="s">
        <v>1515</v>
      </c>
    </row>
    <row customHeight="1" ht="11.25">
      <c r="A22" s="0" t="s">
        <v>16</v>
      </c>
      <c r="B22" s="0" t="s">
        <v>3143</v>
      </c>
      <c r="C22" s="0" t="s">
        <v>3144</v>
      </c>
      <c r="D22" s="0" t="s">
        <v>3151</v>
      </c>
      <c r="E22" s="0" t="s">
        <v>3152</v>
      </c>
      <c r="F22" s="0" t="s">
        <v>3115</v>
      </c>
      <c r="G22" s="0" t="s">
        <v>1531</v>
      </c>
    </row>
    <row customHeight="1" ht="11.25">
      <c r="A23" s="0" t="s">
        <v>16</v>
      </c>
      <c r="B23" s="0" t="s">
        <v>3143</v>
      </c>
      <c r="C23" s="0" t="s">
        <v>3144</v>
      </c>
      <c r="D23" s="0" t="s">
        <v>3153</v>
      </c>
      <c r="E23" s="0" t="s">
        <v>3154</v>
      </c>
      <c r="F23" s="0" t="s">
        <v>3111</v>
      </c>
      <c r="G23" s="0" t="s">
        <v>1538</v>
      </c>
    </row>
    <row customHeight="1" ht="11.25">
      <c r="A24" s="0" t="s">
        <v>16</v>
      </c>
      <c r="B24" s="0" t="s">
        <v>3143</v>
      </c>
      <c r="C24" s="0" t="s">
        <v>3144</v>
      </c>
      <c r="D24" s="0" t="s">
        <v>3155</v>
      </c>
      <c r="E24" s="0" t="s">
        <v>3156</v>
      </c>
      <c r="F24" s="0" t="s">
        <v>3111</v>
      </c>
      <c r="G24" s="0" t="s">
        <v>1546</v>
      </c>
    </row>
    <row customHeight="1" ht="11.25">
      <c r="A25" s="0" t="s">
        <v>16</v>
      </c>
      <c r="B25" s="0" t="s">
        <v>3143</v>
      </c>
      <c r="C25" s="0" t="s">
        <v>3144</v>
      </c>
      <c r="D25" s="0" t="s">
        <v>3157</v>
      </c>
      <c r="E25" s="0" t="s">
        <v>3158</v>
      </c>
      <c r="F25" s="0" t="s">
        <v>3111</v>
      </c>
      <c r="G25" s="0" t="s">
        <v>1553</v>
      </c>
    </row>
    <row customHeight="1" ht="11.25">
      <c r="A26" s="0" t="s">
        <v>16</v>
      </c>
      <c r="B26" s="0" t="s">
        <v>3143</v>
      </c>
      <c r="C26" s="0" t="s">
        <v>3144</v>
      </c>
      <c r="D26" s="0" t="s">
        <v>3159</v>
      </c>
      <c r="E26" s="0" t="s">
        <v>3160</v>
      </c>
      <c r="F26" s="0" t="s">
        <v>3115</v>
      </c>
      <c r="G26" s="0" t="s">
        <v>1557</v>
      </c>
    </row>
    <row customHeight="1" ht="11.25">
      <c r="A27" s="0" t="s">
        <v>16</v>
      </c>
      <c r="B27" s="0" t="s">
        <v>3143</v>
      </c>
      <c r="C27" s="0" t="s">
        <v>3144</v>
      </c>
      <c r="D27" s="0" t="s">
        <v>3161</v>
      </c>
      <c r="E27" s="0" t="s">
        <v>3162</v>
      </c>
      <c r="F27" s="0" t="s">
        <v>3115</v>
      </c>
      <c r="G27" s="0" t="s">
        <v>1562</v>
      </c>
    </row>
    <row customHeight="1" ht="11.25">
      <c r="A28" s="0" t="s">
        <v>16</v>
      </c>
      <c r="B28" s="0" t="s">
        <v>3143</v>
      </c>
      <c r="C28" s="0" t="s">
        <v>3144</v>
      </c>
      <c r="D28" s="0" t="s">
        <v>3163</v>
      </c>
      <c r="E28" s="0" t="s">
        <v>3164</v>
      </c>
      <c r="F28" s="0" t="s">
        <v>3115</v>
      </c>
      <c r="G28" s="0" t="s">
        <v>1570</v>
      </c>
    </row>
    <row customHeight="1" ht="11.25">
      <c r="A29" s="0" t="s">
        <v>16</v>
      </c>
      <c r="B29" s="0" t="s">
        <v>3165</v>
      </c>
      <c r="C29" s="0" t="s">
        <v>3166</v>
      </c>
      <c r="D29" s="0" t="s">
        <v>3165</v>
      </c>
      <c r="E29" s="0" t="s">
        <v>3166</v>
      </c>
      <c r="F29" s="0" t="s">
        <v>3142</v>
      </c>
      <c r="G29" s="0" t="s">
        <v>1572</v>
      </c>
    </row>
    <row customHeight="1" ht="11.25">
      <c r="A30" s="0" t="s">
        <v>16</v>
      </c>
      <c r="B30" s="0" t="s">
        <v>3167</v>
      </c>
      <c r="C30" s="0" t="s">
        <v>3168</v>
      </c>
      <c r="D30" s="0" t="s">
        <v>3167</v>
      </c>
      <c r="E30" s="0" t="s">
        <v>3168</v>
      </c>
      <c r="F30" s="0" t="s">
        <v>3142</v>
      </c>
      <c r="G30" s="0" t="s">
        <v>1575</v>
      </c>
    </row>
    <row customHeight="1" ht="11.25">
      <c r="A31" s="0" t="s">
        <v>16</v>
      </c>
      <c r="B31" s="0" t="s">
        <v>3169</v>
      </c>
      <c r="C31" s="0" t="s">
        <v>3170</v>
      </c>
      <c r="D31" s="0" t="s">
        <v>3169</v>
      </c>
      <c r="E31" s="0" t="s">
        <v>3170</v>
      </c>
      <c r="F31" s="0" t="s">
        <v>3142</v>
      </c>
      <c r="G31" s="0" t="s">
        <v>1581</v>
      </c>
    </row>
    <row customHeight="1" ht="11.25">
      <c r="A32" s="0" t="s">
        <v>16</v>
      </c>
      <c r="B32" s="0" t="s">
        <v>3171</v>
      </c>
      <c r="C32" s="0" t="s">
        <v>3172</v>
      </c>
      <c r="D32" s="0" t="s">
        <v>3173</v>
      </c>
      <c r="E32" s="0" t="s">
        <v>3174</v>
      </c>
      <c r="F32" s="0" t="s">
        <v>3115</v>
      </c>
      <c r="G32" s="0" t="s">
        <v>1583</v>
      </c>
    </row>
    <row customHeight="1" ht="11.25">
      <c r="A33" s="0" t="s">
        <v>16</v>
      </c>
      <c r="B33" s="0" t="s">
        <v>3171</v>
      </c>
      <c r="C33" s="0" t="s">
        <v>3172</v>
      </c>
      <c r="D33" s="0" t="s">
        <v>3175</v>
      </c>
      <c r="E33" s="0" t="s">
        <v>3176</v>
      </c>
      <c r="F33" s="0" t="s">
        <v>3115</v>
      </c>
      <c r="G33" s="0" t="s">
        <v>1585</v>
      </c>
    </row>
    <row customHeight="1" ht="11.25">
      <c r="A34" s="0" t="s">
        <v>16</v>
      </c>
      <c r="B34" s="0" t="s">
        <v>3171</v>
      </c>
      <c r="C34" s="0" t="s">
        <v>3172</v>
      </c>
      <c r="D34" s="0" t="s">
        <v>3177</v>
      </c>
      <c r="E34" s="0" t="s">
        <v>3178</v>
      </c>
      <c r="F34" s="0" t="s">
        <v>3115</v>
      </c>
      <c r="G34" s="0" t="s">
        <v>1587</v>
      </c>
    </row>
    <row customHeight="1" ht="11.25">
      <c r="A35" s="0" t="s">
        <v>16</v>
      </c>
      <c r="B35" s="0" t="s">
        <v>3171</v>
      </c>
      <c r="C35" s="0" t="s">
        <v>3172</v>
      </c>
      <c r="D35" s="0" t="s">
        <v>3171</v>
      </c>
      <c r="E35" s="0" t="s">
        <v>3172</v>
      </c>
      <c r="F35" s="0" t="s">
        <v>3112</v>
      </c>
      <c r="G35" s="0" t="s">
        <v>1592</v>
      </c>
    </row>
    <row customHeight="1" ht="11.25">
      <c r="A36" s="0" t="s">
        <v>16</v>
      </c>
      <c r="B36" s="0" t="s">
        <v>3171</v>
      </c>
      <c r="C36" s="0" t="s">
        <v>3172</v>
      </c>
      <c r="D36" s="0" t="s">
        <v>3179</v>
      </c>
      <c r="E36" s="0" t="s">
        <v>3180</v>
      </c>
      <c r="F36" s="0" t="s">
        <v>3111</v>
      </c>
      <c r="G36" s="0" t="s">
        <v>1597</v>
      </c>
    </row>
    <row customHeight="1" ht="11.25">
      <c r="A37" s="0" t="s">
        <v>16</v>
      </c>
      <c r="B37" s="0" t="s">
        <v>3171</v>
      </c>
      <c r="C37" s="0" t="s">
        <v>3172</v>
      </c>
      <c r="D37" s="0" t="s">
        <v>3181</v>
      </c>
      <c r="E37" s="0" t="s">
        <v>3182</v>
      </c>
      <c r="F37" s="0" t="s">
        <v>3115</v>
      </c>
      <c r="G37" s="0" t="s">
        <v>1601</v>
      </c>
    </row>
    <row customHeight="1" ht="11.25">
      <c r="A38" s="0" t="s">
        <v>16</v>
      </c>
      <c r="B38" s="0" t="s">
        <v>3171</v>
      </c>
      <c r="C38" s="0" t="s">
        <v>3172</v>
      </c>
      <c r="D38" s="0" t="s">
        <v>3183</v>
      </c>
      <c r="E38" s="0" t="s">
        <v>3184</v>
      </c>
      <c r="F38" s="0" t="s">
        <v>3115</v>
      </c>
      <c r="G38" s="0" t="s">
        <v>1609</v>
      </c>
    </row>
    <row customHeight="1" ht="11.25">
      <c r="A39" s="0" t="s">
        <v>16</v>
      </c>
      <c r="B39" s="0" t="s">
        <v>3171</v>
      </c>
      <c r="C39" s="0" t="s">
        <v>3172</v>
      </c>
      <c r="D39" s="0" t="s">
        <v>3185</v>
      </c>
      <c r="E39" s="0" t="s">
        <v>3186</v>
      </c>
      <c r="F39" s="0" t="s">
        <v>3115</v>
      </c>
      <c r="G39" s="0" t="s">
        <v>1615</v>
      </c>
    </row>
    <row customHeight="1" ht="11.25">
      <c r="A40" s="0" t="s">
        <v>16</v>
      </c>
      <c r="B40" s="0" t="s">
        <v>3171</v>
      </c>
      <c r="C40" s="0" t="s">
        <v>3172</v>
      </c>
      <c r="D40" s="0" t="s">
        <v>3187</v>
      </c>
      <c r="E40" s="0" t="s">
        <v>3188</v>
      </c>
      <c r="F40" s="0" t="s">
        <v>3115</v>
      </c>
      <c r="G40" s="0" t="s">
        <v>1620</v>
      </c>
    </row>
    <row customHeight="1" ht="11.25">
      <c r="A41" s="0" t="s">
        <v>16</v>
      </c>
      <c r="B41" s="0" t="s">
        <v>3189</v>
      </c>
      <c r="C41" s="0" t="s">
        <v>3190</v>
      </c>
      <c r="D41" s="0" t="s">
        <v>3189</v>
      </c>
      <c r="E41" s="0" t="s">
        <v>3190</v>
      </c>
      <c r="F41" s="0" t="s">
        <v>3142</v>
      </c>
      <c r="G41" s="0" t="s">
        <v>1624</v>
      </c>
    </row>
    <row customHeight="1" ht="11.25">
      <c r="A42" s="0" t="s">
        <v>16</v>
      </c>
      <c r="B42" s="0" t="s">
        <v>3191</v>
      </c>
      <c r="C42" s="0" t="s">
        <v>3192</v>
      </c>
      <c r="D42" s="0" t="s">
        <v>3193</v>
      </c>
      <c r="E42" s="0" t="s">
        <v>3194</v>
      </c>
      <c r="F42" s="0" t="s">
        <v>3115</v>
      </c>
      <c r="G42" s="0" t="s">
        <v>1627</v>
      </c>
    </row>
    <row customHeight="1" ht="11.25">
      <c r="A43" s="0" t="s">
        <v>16</v>
      </c>
      <c r="B43" s="0" t="s">
        <v>3191</v>
      </c>
      <c r="C43" s="0" t="s">
        <v>3192</v>
      </c>
      <c r="D43" s="0" t="s">
        <v>3195</v>
      </c>
      <c r="E43" s="0" t="s">
        <v>3196</v>
      </c>
      <c r="F43" s="0" t="s">
        <v>3115</v>
      </c>
      <c r="G43" s="0" t="s">
        <v>1634</v>
      </c>
    </row>
    <row customHeight="1" ht="11.25">
      <c r="A44" s="0" t="s">
        <v>16</v>
      </c>
      <c r="B44" s="0" t="s">
        <v>3191</v>
      </c>
      <c r="C44" s="0" t="s">
        <v>3192</v>
      </c>
      <c r="D44" s="0" t="s">
        <v>3197</v>
      </c>
      <c r="E44" s="0" t="s">
        <v>3198</v>
      </c>
      <c r="F44" s="0" t="s">
        <v>3115</v>
      </c>
      <c r="G44" s="0" t="s">
        <v>1643</v>
      </c>
    </row>
    <row customHeight="1" ht="11.25">
      <c r="A45" s="0" t="s">
        <v>16</v>
      </c>
      <c r="B45" s="0" t="s">
        <v>3191</v>
      </c>
      <c r="C45" s="0" t="s">
        <v>3192</v>
      </c>
      <c r="D45" s="0" t="s">
        <v>3199</v>
      </c>
      <c r="E45" s="0" t="s">
        <v>3200</v>
      </c>
      <c r="F45" s="0" t="s">
        <v>3115</v>
      </c>
      <c r="G45" s="0" t="s">
        <v>1648</v>
      </c>
    </row>
    <row customHeight="1" ht="11.25">
      <c r="A46" s="0" t="s">
        <v>16</v>
      </c>
      <c r="B46" s="0" t="s">
        <v>3191</v>
      </c>
      <c r="C46" s="0" t="s">
        <v>3192</v>
      </c>
      <c r="D46" s="0" t="s">
        <v>3201</v>
      </c>
      <c r="E46" s="0" t="s">
        <v>3202</v>
      </c>
      <c r="F46" s="0" t="s">
        <v>3111</v>
      </c>
      <c r="G46" s="0" t="s">
        <v>1651</v>
      </c>
    </row>
    <row customHeight="1" ht="11.25">
      <c r="A47" s="0" t="s">
        <v>16</v>
      </c>
      <c r="B47" s="0" t="s">
        <v>3191</v>
      </c>
      <c r="C47" s="0" t="s">
        <v>3192</v>
      </c>
      <c r="D47" s="0" t="s">
        <v>3203</v>
      </c>
      <c r="E47" s="0" t="s">
        <v>3204</v>
      </c>
      <c r="F47" s="0" t="s">
        <v>3115</v>
      </c>
      <c r="G47" s="0" t="s">
        <v>1657</v>
      </c>
    </row>
    <row customHeight="1" ht="11.25">
      <c r="A48" s="0" t="s">
        <v>16</v>
      </c>
      <c r="B48" s="0" t="s">
        <v>3191</v>
      </c>
      <c r="C48" s="0" t="s">
        <v>3192</v>
      </c>
      <c r="D48" s="0" t="s">
        <v>3191</v>
      </c>
      <c r="E48" s="0" t="s">
        <v>3192</v>
      </c>
      <c r="F48" s="0" t="s">
        <v>3112</v>
      </c>
      <c r="G48" s="0" t="s">
        <v>1662</v>
      </c>
    </row>
    <row customHeight="1" ht="11.25">
      <c r="A49" s="0" t="s">
        <v>16</v>
      </c>
      <c r="B49" s="0" t="s">
        <v>3191</v>
      </c>
      <c r="C49" s="0" t="s">
        <v>3192</v>
      </c>
      <c r="D49" s="0" t="s">
        <v>3205</v>
      </c>
      <c r="E49" s="0" t="s">
        <v>3206</v>
      </c>
      <c r="F49" s="0" t="s">
        <v>3111</v>
      </c>
      <c r="G49" s="0" t="s">
        <v>1665</v>
      </c>
    </row>
    <row customHeight="1" ht="11.25">
      <c r="A50" s="0" t="s">
        <v>16</v>
      </c>
      <c r="B50" s="0" t="s">
        <v>3191</v>
      </c>
      <c r="C50" s="0" t="s">
        <v>3192</v>
      </c>
      <c r="D50" s="0" t="s">
        <v>3207</v>
      </c>
      <c r="E50" s="0" t="s">
        <v>3208</v>
      </c>
      <c r="F50" s="0" t="s">
        <v>3115</v>
      </c>
      <c r="G50" s="0" t="s">
        <v>1669</v>
      </c>
    </row>
    <row customHeight="1" ht="11.25">
      <c r="A51" s="0" t="s">
        <v>16</v>
      </c>
      <c r="B51" s="0" t="s">
        <v>100</v>
      </c>
      <c r="C51" s="0" t="s">
        <v>101</v>
      </c>
      <c r="D51" s="0" t="s">
        <v>100</v>
      </c>
      <c r="E51" s="0" t="s">
        <v>101</v>
      </c>
      <c r="F51" s="0" t="s">
        <v>3142</v>
      </c>
      <c r="G51" s="0" t="s">
        <v>99</v>
      </c>
    </row>
    <row customHeight="1" ht="11.25">
      <c r="A52" s="0" t="s">
        <v>16</v>
      </c>
      <c r="B52" s="0" t="s">
        <v>3209</v>
      </c>
      <c r="C52" s="0" t="s">
        <v>3210</v>
      </c>
      <c r="D52" s="0" t="s">
        <v>3211</v>
      </c>
      <c r="E52" s="0" t="s">
        <v>3212</v>
      </c>
      <c r="F52" s="0" t="s">
        <v>3111</v>
      </c>
      <c r="G52" s="0" t="s">
        <v>1677</v>
      </c>
    </row>
    <row customHeight="1" ht="11.25">
      <c r="A53" s="0" t="s">
        <v>16</v>
      </c>
      <c r="B53" s="0" t="s">
        <v>3209</v>
      </c>
      <c r="C53" s="0" t="s">
        <v>3210</v>
      </c>
      <c r="D53" s="0" t="s">
        <v>3213</v>
      </c>
      <c r="E53" s="0" t="s">
        <v>3214</v>
      </c>
      <c r="F53" s="0" t="s">
        <v>3115</v>
      </c>
      <c r="G53" s="0" t="s">
        <v>1679</v>
      </c>
    </row>
    <row customHeight="1" ht="11.25">
      <c r="A54" s="0" t="s">
        <v>16</v>
      </c>
      <c r="B54" s="0" t="s">
        <v>3209</v>
      </c>
      <c r="C54" s="0" t="s">
        <v>3210</v>
      </c>
      <c r="D54" s="0" t="s">
        <v>3215</v>
      </c>
      <c r="E54" s="0" t="s">
        <v>3216</v>
      </c>
      <c r="F54" s="0" t="s">
        <v>3115</v>
      </c>
      <c r="G54" s="0" t="s">
        <v>1682</v>
      </c>
    </row>
    <row customHeight="1" ht="11.25">
      <c r="A55" s="0" t="s">
        <v>16</v>
      </c>
      <c r="B55" s="0" t="s">
        <v>3209</v>
      </c>
      <c r="C55" s="0" t="s">
        <v>3210</v>
      </c>
      <c r="D55" s="0" t="s">
        <v>3217</v>
      </c>
      <c r="E55" s="0" t="s">
        <v>3218</v>
      </c>
      <c r="F55" s="0" t="s">
        <v>3115</v>
      </c>
      <c r="G55" s="0" t="s">
        <v>1686</v>
      </c>
    </row>
    <row customHeight="1" ht="11.25">
      <c r="A56" s="0" t="s">
        <v>16</v>
      </c>
      <c r="B56" s="0" t="s">
        <v>3209</v>
      </c>
      <c r="C56" s="0" t="s">
        <v>3210</v>
      </c>
      <c r="D56" s="0" t="s">
        <v>3209</v>
      </c>
      <c r="E56" s="0" t="s">
        <v>3210</v>
      </c>
      <c r="F56" s="0" t="s">
        <v>3112</v>
      </c>
      <c r="G56" s="0" t="s">
        <v>1689</v>
      </c>
    </row>
    <row customHeight="1" ht="11.25">
      <c r="A57" s="0" t="s">
        <v>16</v>
      </c>
      <c r="B57" s="0" t="s">
        <v>3209</v>
      </c>
      <c r="C57" s="0" t="s">
        <v>3210</v>
      </c>
      <c r="D57" s="0" t="s">
        <v>3219</v>
      </c>
      <c r="E57" s="0" t="s">
        <v>3220</v>
      </c>
      <c r="F57" s="0" t="s">
        <v>3111</v>
      </c>
      <c r="G57" s="0" t="s">
        <v>1692</v>
      </c>
    </row>
    <row customHeight="1" ht="11.25">
      <c r="A58" s="0" t="s">
        <v>16</v>
      </c>
      <c r="B58" s="0" t="s">
        <v>3209</v>
      </c>
      <c r="C58" s="0" t="s">
        <v>3210</v>
      </c>
      <c r="D58" s="0" t="s">
        <v>3221</v>
      </c>
      <c r="E58" s="0" t="s">
        <v>3222</v>
      </c>
      <c r="F58" s="0" t="s">
        <v>3115</v>
      </c>
      <c r="G58" s="0" t="s">
        <v>1695</v>
      </c>
    </row>
    <row customHeight="1" ht="11.25">
      <c r="A59" s="0" t="s">
        <v>16</v>
      </c>
      <c r="B59" s="0" t="s">
        <v>3209</v>
      </c>
      <c r="C59" s="0" t="s">
        <v>3210</v>
      </c>
      <c r="D59" s="0" t="s">
        <v>3223</v>
      </c>
      <c r="E59" s="0" t="s">
        <v>3224</v>
      </c>
      <c r="F59" s="0" t="s">
        <v>3111</v>
      </c>
      <c r="G59" s="0" t="s">
        <v>1699</v>
      </c>
    </row>
    <row customHeight="1" ht="11.25">
      <c r="A60" s="0" t="s">
        <v>16</v>
      </c>
      <c r="B60" s="0" t="s">
        <v>3209</v>
      </c>
      <c r="C60" s="0" t="s">
        <v>3210</v>
      </c>
      <c r="D60" s="0" t="s">
        <v>3225</v>
      </c>
      <c r="E60" s="0" t="s">
        <v>3226</v>
      </c>
      <c r="F60" s="0" t="s">
        <v>3115</v>
      </c>
      <c r="G60" s="0" t="s">
        <v>1702</v>
      </c>
    </row>
    <row customHeight="1" ht="11.25">
      <c r="A61" s="0" t="s">
        <v>16</v>
      </c>
      <c r="B61" s="0" t="s">
        <v>3209</v>
      </c>
      <c r="C61" s="0" t="s">
        <v>3210</v>
      </c>
      <c r="D61" s="0" t="s">
        <v>3227</v>
      </c>
      <c r="E61" s="0" t="s">
        <v>3228</v>
      </c>
      <c r="F61" s="0" t="s">
        <v>3111</v>
      </c>
      <c r="G61" s="0" t="s">
        <v>3229</v>
      </c>
    </row>
    <row customHeight="1" ht="11.25">
      <c r="A62" s="0" t="s">
        <v>16</v>
      </c>
      <c r="B62" s="0" t="s">
        <v>3209</v>
      </c>
      <c r="C62" s="0" t="s">
        <v>3210</v>
      </c>
      <c r="D62" s="0" t="s">
        <v>3230</v>
      </c>
      <c r="E62" s="0" t="s">
        <v>3231</v>
      </c>
      <c r="F62" s="0" t="s">
        <v>3115</v>
      </c>
      <c r="G62" s="0" t="s">
        <v>3232</v>
      </c>
    </row>
    <row customHeight="1" ht="11.25">
      <c r="A63" s="0" t="s">
        <v>16</v>
      </c>
      <c r="B63" s="0" t="s">
        <v>3209</v>
      </c>
      <c r="C63" s="0" t="s">
        <v>3210</v>
      </c>
      <c r="D63" s="0" t="s">
        <v>3233</v>
      </c>
      <c r="E63" s="0" t="s">
        <v>3234</v>
      </c>
      <c r="F63" s="0" t="s">
        <v>3115</v>
      </c>
      <c r="G63" s="0" t="s">
        <v>3235</v>
      </c>
    </row>
    <row customHeight="1" ht="11.25">
      <c r="A64" s="0" t="s">
        <v>16</v>
      </c>
      <c r="B64" s="0" t="s">
        <v>3236</v>
      </c>
      <c r="C64" s="0" t="s">
        <v>3237</v>
      </c>
      <c r="D64" s="0" t="s">
        <v>3236</v>
      </c>
      <c r="E64" s="0" t="s">
        <v>3237</v>
      </c>
      <c r="F64" s="0" t="s">
        <v>3142</v>
      </c>
      <c r="G64" s="0" t="s">
        <v>3238</v>
      </c>
    </row>
    <row customHeight="1" ht="11.25">
      <c r="A65" s="0" t="s">
        <v>16</v>
      </c>
      <c r="B65" s="0" t="s">
        <v>3239</v>
      </c>
      <c r="C65" s="0" t="s">
        <v>3240</v>
      </c>
      <c r="D65" s="0" t="s">
        <v>3239</v>
      </c>
      <c r="E65" s="0" t="s">
        <v>3240</v>
      </c>
      <c r="F65" s="0" t="s">
        <v>3142</v>
      </c>
      <c r="G65" s="0" t="s">
        <v>3241</v>
      </c>
    </row>
    <row customHeight="1" ht="11.25">
      <c r="A66" s="0" t="s">
        <v>16</v>
      </c>
      <c r="B66" s="0" t="s">
        <v>3242</v>
      </c>
      <c r="C66" s="0" t="s">
        <v>3243</v>
      </c>
      <c r="D66" s="0" t="s">
        <v>3242</v>
      </c>
      <c r="E66" s="0" t="s">
        <v>3243</v>
      </c>
      <c r="F66" s="0" t="s">
        <v>3142</v>
      </c>
      <c r="G66" s="0" t="s">
        <v>3244</v>
      </c>
    </row>
    <row customHeight="1" ht="11.25">
      <c r="A67" s="0" t="s">
        <v>16</v>
      </c>
      <c r="B67" s="0" t="s">
        <v>3245</v>
      </c>
      <c r="C67" s="0" t="s">
        <v>3246</v>
      </c>
      <c r="D67" s="0" t="s">
        <v>3247</v>
      </c>
      <c r="E67" s="0" t="s">
        <v>3248</v>
      </c>
      <c r="F67" s="0" t="s">
        <v>3111</v>
      </c>
      <c r="G67" s="0" t="s">
        <v>2019</v>
      </c>
    </row>
    <row customHeight="1" ht="11.25">
      <c r="A68" s="0" t="s">
        <v>16</v>
      </c>
      <c r="B68" s="0" t="s">
        <v>3245</v>
      </c>
      <c r="C68" s="0" t="s">
        <v>3246</v>
      </c>
      <c r="D68" s="0" t="s">
        <v>3249</v>
      </c>
      <c r="E68" s="0" t="s">
        <v>3250</v>
      </c>
      <c r="F68" s="0" t="s">
        <v>3115</v>
      </c>
      <c r="G68" s="0" t="s">
        <v>3251</v>
      </c>
    </row>
    <row customHeight="1" ht="11.25">
      <c r="A69" s="0" t="s">
        <v>16</v>
      </c>
      <c r="B69" s="0" t="s">
        <v>3245</v>
      </c>
      <c r="C69" s="0" t="s">
        <v>3246</v>
      </c>
      <c r="D69" s="0" t="s">
        <v>3252</v>
      </c>
      <c r="E69" s="0" t="s">
        <v>3253</v>
      </c>
      <c r="F69" s="0" t="s">
        <v>3111</v>
      </c>
      <c r="G69" s="0" t="s">
        <v>2222</v>
      </c>
    </row>
    <row customHeight="1" ht="11.25">
      <c r="A70" s="0" t="s">
        <v>16</v>
      </c>
      <c r="B70" s="0" t="s">
        <v>3245</v>
      </c>
      <c r="C70" s="0" t="s">
        <v>3246</v>
      </c>
      <c r="D70" s="0" t="s">
        <v>3254</v>
      </c>
      <c r="E70" s="0" t="s">
        <v>3255</v>
      </c>
      <c r="F70" s="0" t="s">
        <v>3111</v>
      </c>
      <c r="G70" s="0" t="s">
        <v>3256</v>
      </c>
    </row>
    <row customHeight="1" ht="11.25">
      <c r="A71" s="0" t="s">
        <v>16</v>
      </c>
      <c r="B71" s="0" t="s">
        <v>3245</v>
      </c>
      <c r="C71" s="0" t="s">
        <v>3246</v>
      </c>
      <c r="D71" s="0" t="s">
        <v>3257</v>
      </c>
      <c r="E71" s="0" t="s">
        <v>3258</v>
      </c>
      <c r="F71" s="0" t="s">
        <v>3111</v>
      </c>
      <c r="G71" s="0" t="s">
        <v>3259</v>
      </c>
    </row>
    <row customHeight="1" ht="11.25">
      <c r="A72" s="0" t="s">
        <v>16</v>
      </c>
      <c r="B72" s="0" t="s">
        <v>3245</v>
      </c>
      <c r="C72" s="0" t="s">
        <v>3246</v>
      </c>
      <c r="D72" s="0" t="s">
        <v>3260</v>
      </c>
      <c r="E72" s="0" t="s">
        <v>3261</v>
      </c>
      <c r="F72" s="0" t="s">
        <v>3111</v>
      </c>
      <c r="G72" s="0" t="s">
        <v>3262</v>
      </c>
    </row>
    <row customHeight="1" ht="11.25">
      <c r="A73" s="0" t="s">
        <v>16</v>
      </c>
      <c r="B73" s="0" t="s">
        <v>3245</v>
      </c>
      <c r="C73" s="0" t="s">
        <v>3246</v>
      </c>
      <c r="D73" s="0" t="s">
        <v>3263</v>
      </c>
      <c r="E73" s="0" t="s">
        <v>3264</v>
      </c>
      <c r="F73" s="0" t="s">
        <v>3265</v>
      </c>
      <c r="G73" s="0" t="s">
        <v>3266</v>
      </c>
    </row>
    <row customHeight="1" ht="11.25">
      <c r="A74" s="0" t="s">
        <v>16</v>
      </c>
      <c r="B74" s="0" t="s">
        <v>3245</v>
      </c>
      <c r="C74" s="0" t="s">
        <v>3246</v>
      </c>
      <c r="D74" s="0" t="s">
        <v>3245</v>
      </c>
      <c r="E74" s="0" t="s">
        <v>3246</v>
      </c>
      <c r="F74" s="0" t="s">
        <v>3112</v>
      </c>
      <c r="G74" s="0" t="s">
        <v>3267</v>
      </c>
    </row>
    <row customHeight="1" ht="11.25">
      <c r="A75" s="0" t="s">
        <v>16</v>
      </c>
      <c r="B75" s="0" t="s">
        <v>3245</v>
      </c>
      <c r="C75" s="0" t="s">
        <v>3246</v>
      </c>
      <c r="D75" s="0" t="s">
        <v>3268</v>
      </c>
      <c r="E75" s="0" t="s">
        <v>3269</v>
      </c>
      <c r="F75" s="0" t="s">
        <v>3111</v>
      </c>
      <c r="G75" s="0" t="s">
        <v>3270</v>
      </c>
    </row>
    <row customHeight="1" ht="11.25">
      <c r="A76" s="0" t="s">
        <v>16</v>
      </c>
      <c r="B76" s="0" t="s">
        <v>3271</v>
      </c>
      <c r="C76" s="0" t="s">
        <v>3272</v>
      </c>
      <c r="D76" s="0" t="s">
        <v>3271</v>
      </c>
      <c r="E76" s="0" t="s">
        <v>3272</v>
      </c>
      <c r="F76" s="0" t="s">
        <v>3142</v>
      </c>
      <c r="G76" s="0" t="s">
        <v>3273</v>
      </c>
    </row>
    <row customHeight="1" ht="11.25">
      <c r="A77" s="0" t="s">
        <v>16</v>
      </c>
      <c r="B77" s="0" t="s">
        <v>3274</v>
      </c>
      <c r="C77" s="0" t="s">
        <v>3275</v>
      </c>
      <c r="D77" s="0" t="s">
        <v>3276</v>
      </c>
      <c r="E77" s="0" t="s">
        <v>3277</v>
      </c>
      <c r="F77" s="0" t="s">
        <v>3111</v>
      </c>
      <c r="G77" s="0" t="s">
        <v>3278</v>
      </c>
    </row>
    <row customHeight="1" ht="11.25">
      <c r="A78" s="0" t="s">
        <v>16</v>
      </c>
      <c r="B78" s="0" t="s">
        <v>3274</v>
      </c>
      <c r="C78" s="0" t="s">
        <v>3275</v>
      </c>
      <c r="D78" s="0" t="s">
        <v>3279</v>
      </c>
      <c r="E78" s="0" t="s">
        <v>3280</v>
      </c>
      <c r="F78" s="0" t="s">
        <v>3111</v>
      </c>
      <c r="G78" s="0" t="s">
        <v>3281</v>
      </c>
    </row>
    <row customHeight="1" ht="11.25">
      <c r="A79" s="0" t="s">
        <v>16</v>
      </c>
      <c r="B79" s="0" t="s">
        <v>3274</v>
      </c>
      <c r="C79" s="0" t="s">
        <v>3275</v>
      </c>
      <c r="D79" s="0" t="s">
        <v>3282</v>
      </c>
      <c r="E79" s="0" t="s">
        <v>3283</v>
      </c>
      <c r="F79" s="0" t="s">
        <v>3115</v>
      </c>
      <c r="G79" s="0" t="s">
        <v>3284</v>
      </c>
    </row>
    <row customHeight="1" ht="11.25">
      <c r="A80" s="0" t="s">
        <v>16</v>
      </c>
      <c r="B80" s="0" t="s">
        <v>3274</v>
      </c>
      <c r="C80" s="0" t="s">
        <v>3275</v>
      </c>
      <c r="D80" s="0" t="s">
        <v>3285</v>
      </c>
      <c r="E80" s="0" t="s">
        <v>3286</v>
      </c>
      <c r="F80" s="0" t="s">
        <v>3115</v>
      </c>
      <c r="G80" s="0" t="s">
        <v>3287</v>
      </c>
    </row>
    <row customHeight="1" ht="11.25">
      <c r="A81" s="0" t="s">
        <v>16</v>
      </c>
      <c r="B81" s="0" t="s">
        <v>3274</v>
      </c>
      <c r="C81" s="0" t="s">
        <v>3275</v>
      </c>
      <c r="D81" s="0" t="s">
        <v>3288</v>
      </c>
      <c r="E81" s="0" t="s">
        <v>3289</v>
      </c>
      <c r="F81" s="0" t="s">
        <v>3265</v>
      </c>
      <c r="G81" s="0" t="s">
        <v>3290</v>
      </c>
    </row>
    <row customHeight="1" ht="11.25">
      <c r="A82" s="0" t="s">
        <v>16</v>
      </c>
      <c r="B82" s="0" t="s">
        <v>3274</v>
      </c>
      <c r="C82" s="0" t="s">
        <v>3275</v>
      </c>
      <c r="D82" s="0" t="s">
        <v>3291</v>
      </c>
      <c r="E82" s="0" t="s">
        <v>3292</v>
      </c>
      <c r="F82" s="0" t="s">
        <v>3115</v>
      </c>
      <c r="G82" s="0" t="s">
        <v>3293</v>
      </c>
    </row>
    <row customHeight="1" ht="11.25">
      <c r="A83" s="0" t="s">
        <v>16</v>
      </c>
      <c r="B83" s="0" t="s">
        <v>3274</v>
      </c>
      <c r="C83" s="0" t="s">
        <v>3275</v>
      </c>
      <c r="D83" s="0" t="s">
        <v>3294</v>
      </c>
      <c r="E83" s="0" t="s">
        <v>3295</v>
      </c>
      <c r="F83" s="0" t="s">
        <v>3115</v>
      </c>
      <c r="G83" s="0" t="s">
        <v>3296</v>
      </c>
    </row>
    <row customHeight="1" ht="11.25">
      <c r="A84" s="0" t="s">
        <v>16</v>
      </c>
      <c r="B84" s="0" t="s">
        <v>3274</v>
      </c>
      <c r="C84" s="0" t="s">
        <v>3275</v>
      </c>
      <c r="D84" s="0" t="s">
        <v>3297</v>
      </c>
      <c r="E84" s="0" t="s">
        <v>3298</v>
      </c>
      <c r="F84" s="0" t="s">
        <v>3115</v>
      </c>
      <c r="G84" s="0" t="s">
        <v>3299</v>
      </c>
    </row>
    <row customHeight="1" ht="11.25">
      <c r="A85" s="0" t="s">
        <v>16</v>
      </c>
      <c r="B85" s="0" t="s">
        <v>3274</v>
      </c>
      <c r="C85" s="0" t="s">
        <v>3275</v>
      </c>
      <c r="D85" s="0" t="s">
        <v>3274</v>
      </c>
      <c r="E85" s="0" t="s">
        <v>3275</v>
      </c>
      <c r="F85" s="0" t="s">
        <v>3112</v>
      </c>
      <c r="G85" s="0" t="s">
        <v>3300</v>
      </c>
    </row>
    <row customHeight="1" ht="11.25">
      <c r="A86" s="0" t="s">
        <v>16</v>
      </c>
      <c r="B86" s="0" t="s">
        <v>3274</v>
      </c>
      <c r="C86" s="0" t="s">
        <v>3275</v>
      </c>
      <c r="D86" s="0" t="s">
        <v>3301</v>
      </c>
      <c r="E86" s="0" t="s">
        <v>3302</v>
      </c>
      <c r="F86" s="0" t="s">
        <v>3115</v>
      </c>
      <c r="G86" s="0" t="s">
        <v>3303</v>
      </c>
    </row>
    <row customHeight="1" ht="11.25">
      <c r="A87" s="0" t="s">
        <v>16</v>
      </c>
      <c r="B87" s="0" t="s">
        <v>3274</v>
      </c>
      <c r="C87" s="0" t="s">
        <v>3275</v>
      </c>
      <c r="D87" s="0" t="s">
        <v>3304</v>
      </c>
      <c r="E87" s="0" t="s">
        <v>3305</v>
      </c>
      <c r="F87" s="0" t="s">
        <v>3115</v>
      </c>
      <c r="G87" s="0" t="s">
        <v>3306</v>
      </c>
    </row>
    <row customHeight="1" ht="11.25">
      <c r="A88" s="0" t="s">
        <v>16</v>
      </c>
      <c r="B88" s="0" t="s">
        <v>3274</v>
      </c>
      <c r="C88" s="0" t="s">
        <v>3275</v>
      </c>
      <c r="D88" s="0" t="s">
        <v>3307</v>
      </c>
      <c r="E88" s="0" t="s">
        <v>3308</v>
      </c>
      <c r="F88" s="0" t="s">
        <v>3115</v>
      </c>
      <c r="G88" s="0" t="s">
        <v>3309</v>
      </c>
    </row>
    <row customHeight="1" ht="11.25">
      <c r="A89" s="0" t="s">
        <v>16</v>
      </c>
      <c r="B89" s="0" t="s">
        <v>3274</v>
      </c>
      <c r="C89" s="0" t="s">
        <v>3275</v>
      </c>
      <c r="D89" s="0" t="s">
        <v>3310</v>
      </c>
      <c r="E89" s="0" t="s">
        <v>3311</v>
      </c>
      <c r="F89" s="0" t="s">
        <v>3115</v>
      </c>
      <c r="G89" s="0" t="s">
        <v>3312</v>
      </c>
    </row>
    <row customHeight="1" ht="11.25">
      <c r="A90" s="0" t="s">
        <v>16</v>
      </c>
      <c r="B90" s="0" t="s">
        <v>3274</v>
      </c>
      <c r="C90" s="0" t="s">
        <v>3275</v>
      </c>
      <c r="D90" s="0" t="s">
        <v>3313</v>
      </c>
      <c r="E90" s="0" t="s">
        <v>3314</v>
      </c>
      <c r="F90" s="0" t="s">
        <v>3111</v>
      </c>
      <c r="G90" s="0" t="s">
        <v>3315</v>
      </c>
    </row>
    <row customHeight="1" ht="11.25">
      <c r="A91" s="0" t="s">
        <v>16</v>
      </c>
      <c r="B91" s="0" t="s">
        <v>3316</v>
      </c>
      <c r="C91" s="0" t="s">
        <v>3317</v>
      </c>
      <c r="D91" s="0" t="s">
        <v>3316</v>
      </c>
      <c r="E91" s="0" t="s">
        <v>3317</v>
      </c>
      <c r="F91" s="0" t="s">
        <v>3142</v>
      </c>
      <c r="G91" s="0" t="s">
        <v>3318</v>
      </c>
    </row>
    <row customHeight="1" ht="11.25">
      <c r="A92" s="0" t="s">
        <v>16</v>
      </c>
      <c r="B92" s="0" t="s">
        <v>3319</v>
      </c>
      <c r="C92" s="0" t="s">
        <v>3320</v>
      </c>
      <c r="D92" s="0" t="s">
        <v>3319</v>
      </c>
      <c r="E92" s="0" t="s">
        <v>3320</v>
      </c>
      <c r="F92" s="0" t="s">
        <v>3142</v>
      </c>
      <c r="G92" s="0" t="s">
        <v>3321</v>
      </c>
    </row>
    <row customHeight="1" ht="11.25">
      <c r="A93" s="0" t="s">
        <v>16</v>
      </c>
      <c r="B93" s="0" t="s">
        <v>3322</v>
      </c>
      <c r="C93" s="0" t="s">
        <v>3323</v>
      </c>
      <c r="D93" s="0" t="s">
        <v>3324</v>
      </c>
      <c r="E93" s="0" t="s">
        <v>3325</v>
      </c>
      <c r="F93" s="0" t="s">
        <v>3115</v>
      </c>
      <c r="G93" s="0" t="s">
        <v>3326</v>
      </c>
    </row>
    <row customHeight="1" ht="11.25">
      <c r="A94" s="0" t="s">
        <v>16</v>
      </c>
      <c r="B94" s="0" t="s">
        <v>3322</v>
      </c>
      <c r="C94" s="0" t="s">
        <v>3323</v>
      </c>
      <c r="D94" s="0" t="s">
        <v>3327</v>
      </c>
      <c r="E94" s="0" t="s">
        <v>3328</v>
      </c>
      <c r="F94" s="0" t="s">
        <v>3115</v>
      </c>
      <c r="G94" s="0" t="s">
        <v>3329</v>
      </c>
    </row>
    <row customHeight="1" ht="11.25">
      <c r="A95" s="0" t="s">
        <v>16</v>
      </c>
      <c r="B95" s="0" t="s">
        <v>3322</v>
      </c>
      <c r="C95" s="0" t="s">
        <v>3323</v>
      </c>
      <c r="D95" s="0" t="s">
        <v>3330</v>
      </c>
      <c r="E95" s="0" t="s">
        <v>3331</v>
      </c>
      <c r="F95" s="0" t="s">
        <v>3115</v>
      </c>
      <c r="G95" s="0" t="s">
        <v>3332</v>
      </c>
    </row>
    <row customHeight="1" ht="11.25">
      <c r="A96" s="0" t="s">
        <v>16</v>
      </c>
      <c r="B96" s="0" t="s">
        <v>3322</v>
      </c>
      <c r="C96" s="0" t="s">
        <v>3323</v>
      </c>
      <c r="D96" s="0" t="s">
        <v>3333</v>
      </c>
      <c r="E96" s="0" t="s">
        <v>3334</v>
      </c>
      <c r="F96" s="0" t="s">
        <v>3115</v>
      </c>
      <c r="G96" s="0" t="s">
        <v>3335</v>
      </c>
    </row>
    <row customHeight="1" ht="11.25">
      <c r="A97" s="0" t="s">
        <v>16</v>
      </c>
      <c r="B97" s="0" t="s">
        <v>3322</v>
      </c>
      <c r="C97" s="0" t="s">
        <v>3323</v>
      </c>
      <c r="D97" s="0" t="s">
        <v>3336</v>
      </c>
      <c r="E97" s="0" t="s">
        <v>3337</v>
      </c>
      <c r="F97" s="0" t="s">
        <v>3115</v>
      </c>
      <c r="G97" s="0" t="s">
        <v>3338</v>
      </c>
    </row>
    <row customHeight="1" ht="11.25">
      <c r="A98" s="0" t="s">
        <v>16</v>
      </c>
      <c r="B98" s="0" t="s">
        <v>3322</v>
      </c>
      <c r="C98" s="0" t="s">
        <v>3323</v>
      </c>
      <c r="D98" s="0" t="s">
        <v>3339</v>
      </c>
      <c r="E98" s="0" t="s">
        <v>3340</v>
      </c>
      <c r="F98" s="0" t="s">
        <v>3115</v>
      </c>
      <c r="G98" s="0" t="s">
        <v>3341</v>
      </c>
    </row>
    <row customHeight="1" ht="11.25">
      <c r="A99" s="0" t="s">
        <v>16</v>
      </c>
      <c r="B99" s="0" t="s">
        <v>3322</v>
      </c>
      <c r="C99" s="0" t="s">
        <v>3323</v>
      </c>
      <c r="D99" s="0" t="s">
        <v>3342</v>
      </c>
      <c r="E99" s="0" t="s">
        <v>3343</v>
      </c>
      <c r="F99" s="0" t="s">
        <v>3115</v>
      </c>
      <c r="G99" s="0" t="s">
        <v>3344</v>
      </c>
    </row>
    <row customHeight="1" ht="11.25">
      <c r="A100" s="0" t="s">
        <v>16</v>
      </c>
      <c r="B100" s="0" t="s">
        <v>3322</v>
      </c>
      <c r="C100" s="0" t="s">
        <v>3323</v>
      </c>
      <c r="D100" s="0" t="s">
        <v>3345</v>
      </c>
      <c r="E100" s="0" t="s">
        <v>3346</v>
      </c>
      <c r="F100" s="0" t="s">
        <v>3115</v>
      </c>
      <c r="G100" s="0" t="s">
        <v>3347</v>
      </c>
    </row>
    <row customHeight="1" ht="11.25">
      <c r="A101" s="0" t="s">
        <v>16</v>
      </c>
      <c r="B101" s="0" t="s">
        <v>3322</v>
      </c>
      <c r="C101" s="0" t="s">
        <v>3323</v>
      </c>
      <c r="D101" s="0" t="s">
        <v>3348</v>
      </c>
      <c r="E101" s="0" t="s">
        <v>3349</v>
      </c>
      <c r="F101" s="0" t="s">
        <v>3115</v>
      </c>
      <c r="G101" s="0" t="s">
        <v>3350</v>
      </c>
    </row>
    <row customHeight="1" ht="11.25">
      <c r="A102" s="0" t="s">
        <v>16</v>
      </c>
      <c r="B102" s="0" t="s">
        <v>3322</v>
      </c>
      <c r="C102" s="0" t="s">
        <v>3323</v>
      </c>
      <c r="D102" s="0" t="s">
        <v>3322</v>
      </c>
      <c r="E102" s="0" t="s">
        <v>3323</v>
      </c>
      <c r="F102" s="0" t="s">
        <v>3112</v>
      </c>
      <c r="G102" s="0" t="s">
        <v>3351</v>
      </c>
    </row>
    <row customHeight="1" ht="11.25">
      <c r="A103" s="0" t="s">
        <v>16</v>
      </c>
      <c r="B103" s="0" t="s">
        <v>3322</v>
      </c>
      <c r="C103" s="0" t="s">
        <v>3323</v>
      </c>
      <c r="D103" s="0" t="s">
        <v>3352</v>
      </c>
      <c r="E103" s="0" t="s">
        <v>3353</v>
      </c>
      <c r="F103" s="0" t="s">
        <v>3115</v>
      </c>
      <c r="G103" s="0" t="s">
        <v>3354</v>
      </c>
    </row>
    <row customHeight="1" ht="11.25">
      <c r="A104" s="0" t="s">
        <v>16</v>
      </c>
      <c r="B104" s="0" t="s">
        <v>3322</v>
      </c>
      <c r="C104" s="0" t="s">
        <v>3323</v>
      </c>
      <c r="D104" s="0" t="s">
        <v>3355</v>
      </c>
      <c r="E104" s="0" t="s">
        <v>3356</v>
      </c>
      <c r="F104" s="0" t="s">
        <v>3115</v>
      </c>
      <c r="G104" s="0" t="s">
        <v>3357</v>
      </c>
    </row>
    <row customHeight="1" ht="11.25">
      <c r="A105" s="0" t="s">
        <v>16</v>
      </c>
      <c r="B105" s="0" t="s">
        <v>3322</v>
      </c>
      <c r="C105" s="0" t="s">
        <v>3323</v>
      </c>
      <c r="D105" s="0" t="s">
        <v>3358</v>
      </c>
      <c r="E105" s="0" t="s">
        <v>3359</v>
      </c>
      <c r="F105" s="0" t="s">
        <v>3115</v>
      </c>
      <c r="G105" s="0" t="s">
        <v>3360</v>
      </c>
    </row>
    <row customHeight="1" ht="11.25">
      <c r="A106" s="0" t="s">
        <v>16</v>
      </c>
      <c r="B106" s="0" t="s">
        <v>3361</v>
      </c>
      <c r="C106" s="0" t="s">
        <v>3362</v>
      </c>
      <c r="D106" s="0" t="s">
        <v>3361</v>
      </c>
      <c r="E106" s="0" t="s">
        <v>3362</v>
      </c>
      <c r="F106" s="0" t="s">
        <v>3142</v>
      </c>
      <c r="G106" s="0" t="s">
        <v>3363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14D95F-3276-9B48-88DC-0.71D3ED5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3532</v>
      </c>
      <c r="B1" s="835" t="s">
        <v>3533</v>
      </c>
      <c r="C1" s="835" t="s">
        <v>1165</v>
      </c>
    </row>
    <row customHeight="1" ht="11.25">
      <c r="A2" s="835">
        <v>4189678</v>
      </c>
      <c r="B2" s="835" t="s">
        <v>3534</v>
      </c>
      <c r="C2" s="835" t="s">
        <v>3535</v>
      </c>
    </row>
    <row customHeight="1" ht="11.25">
      <c r="A3" s="835">
        <v>4190415</v>
      </c>
      <c r="B3" s="835" t="s">
        <v>3536</v>
      </c>
      <c r="C3" s="835" t="s">
        <v>3535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CC607-81FE-7705-08F7-0.1ABD7FC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3537</v>
      </c>
      <c r="B1" s="163" t="s">
        <v>3538</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72AF6-9A4C-8318-39EF-0.29C1094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3539</v>
      </c>
      <c r="B1" s="0" t="b">
        <v>1</v>
      </c>
    </row>
    <row customHeight="1" ht="11.25">
      <c r="A2" s="0" t="s">
        <v>3540</v>
      </c>
      <c r="B2" s="0" t="b">
        <v>0</v>
      </c>
    </row>
    <row customHeight="1" ht="11.25">
      <c r="A3" s="0" t="s">
        <v>3541</v>
      </c>
      <c r="B3" s="0" t="b">
        <v>1</v>
      </c>
    </row>
    <row customHeight="1" ht="11.25">
      <c r="A4" s="0" t="s">
        <v>3542</v>
      </c>
      <c r="B4" s="0" t="b">
        <v>0</v>
      </c>
    </row>
    <row customHeight="1" ht="11.25">
      <c r="A5" s="0" t="s">
        <v>3543</v>
      </c>
      <c r="B5" s="0" t="b">
        <v>0</v>
      </c>
    </row>
    <row customHeight="1" ht="11.25">
      <c r="A6" s="0" t="s">
        <v>3544</v>
      </c>
      <c r="B6" s="0" t="b">
        <v>0</v>
      </c>
    </row>
    <row customHeight="1" ht="11.25">
      <c r="A7" s="0" t="s">
        <v>3545</v>
      </c>
      <c r="B7" s="0" t="b">
        <v>0</v>
      </c>
    </row>
    <row customHeight="1" ht="11.25">
      <c r="A8" s="0" t="s">
        <v>3546</v>
      </c>
      <c r="B8" s="0" t="b">
        <v>0</v>
      </c>
    </row>
    <row customHeight="1" ht="11.25">
      <c r="A9" s="0" t="s">
        <v>3547</v>
      </c>
      <c r="B9" s="0" t="b">
        <v>0</v>
      </c>
    </row>
    <row customHeight="1" ht="11.25">
      <c r="A10" s="0" t="s">
        <v>3548</v>
      </c>
      <c r="B10" s="0" t="b">
        <v>0</v>
      </c>
    </row>
    <row customHeight="1" ht="11.25">
      <c r="A11" s="0" t="s">
        <v>3549</v>
      </c>
      <c r="B11" s="0" t="b">
        <v>1</v>
      </c>
    </row>
    <row customHeight="1" ht="11.25">
      <c r="A12" s="0" t="s">
        <v>3550</v>
      </c>
      <c r="B12" s="0" t="b">
        <v>0</v>
      </c>
    </row>
    <row customHeight="1" ht="11.25">
      <c r="A13" s="0" t="s">
        <v>3551</v>
      </c>
      <c r="B13" s="0" t="b">
        <v>0</v>
      </c>
    </row>
    <row customHeight="1" ht="11.25">
      <c r="A14" s="0" t="s">
        <v>3552</v>
      </c>
      <c r="B14" s="0" t="b">
        <v>0</v>
      </c>
    </row>
    <row customHeight="1" ht="11.25">
      <c r="A15" s="0" t="s">
        <v>3553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E22695-BCE6-A3E7-D161-0.83CE440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2A7621-D836-2BB5-940E-0.01B4313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3554</v>
      </c>
      <c r="B1" s="67" t="s">
        <v>3555</v>
      </c>
    </row>
    <row customHeight="1" ht="11.25">
      <c r="A2" s="64" t="s">
        <v>3556</v>
      </c>
      <c r="B2" s="64" t="s">
        <v>3557</v>
      </c>
    </row>
    <row customHeight="1" ht="11.25">
      <c r="A3" s="64" t="s">
        <v>3558</v>
      </c>
      <c r="B3" s="64" t="s">
        <v>3559</v>
      </c>
    </row>
    <row customHeight="1" ht="11.25">
      <c r="A4" s="64" t="s">
        <v>3560</v>
      </c>
      <c r="B4" s="64" t="s">
        <v>3561</v>
      </c>
    </row>
    <row customHeight="1" ht="11.25">
      <c r="A5" s="64" t="s">
        <v>3562</v>
      </c>
      <c r="B5" s="64" t="s">
        <v>3563</v>
      </c>
    </row>
    <row customHeight="1" ht="11.25">
      <c r="A6" s="64" t="s">
        <v>3564</v>
      </c>
      <c r="B6" s="64" t="s">
        <v>3565</v>
      </c>
    </row>
    <row customHeight="1" ht="11.25">
      <c r="A7" s="64" t="s">
        <v>3566</v>
      </c>
      <c r="B7" s="64" t="s">
        <v>3567</v>
      </c>
    </row>
    <row customHeight="1" ht="11.25">
      <c r="A8" s="64" t="s">
        <v>3568</v>
      </c>
      <c r="B8" s="64" t="s">
        <v>3569</v>
      </c>
    </row>
    <row customHeight="1" ht="11.25">
      <c r="A9" s="64" t="s">
        <v>3570</v>
      </c>
      <c r="B9" s="64" t="s">
        <v>3571</v>
      </c>
    </row>
    <row customHeight="1" ht="11.25">
      <c r="A10" s="64" t="s">
        <v>3572</v>
      </c>
      <c r="B10" s="64" t="s">
        <v>3573</v>
      </c>
    </row>
    <row customHeight="1" ht="11.25">
      <c r="A11" s="64" t="s">
        <v>3574</v>
      </c>
      <c r="B11" s="64" t="s">
        <v>3575</v>
      </c>
    </row>
    <row customHeight="1" ht="11.25">
      <c r="A12" s="64" t="s">
        <v>3576</v>
      </c>
      <c r="B12" s="64" t="s">
        <v>3577</v>
      </c>
    </row>
    <row customHeight="1" ht="11.25">
      <c r="A13" s="64" t="s">
        <v>3578</v>
      </c>
      <c r="B13" s="64" t="s">
        <v>3579</v>
      </c>
    </row>
    <row customHeight="1" ht="11.25">
      <c r="A14" s="64" t="s">
        <v>3580</v>
      </c>
      <c r="B14" s="64" t="s">
        <v>3581</v>
      </c>
    </row>
    <row customHeight="1" ht="11.25">
      <c r="A15" s="64" t="s">
        <v>3582</v>
      </c>
      <c r="B15" s="64" t="s">
        <v>3583</v>
      </c>
    </row>
    <row customHeight="1" ht="11.25">
      <c r="A16" s="64" t="s">
        <v>3584</v>
      </c>
      <c r="B16" s="64" t="s">
        <v>3585</v>
      </c>
    </row>
    <row customHeight="1" ht="11.25">
      <c r="A17" s="64" t="s">
        <v>3586</v>
      </c>
      <c r="B17" s="64" t="s">
        <v>3587</v>
      </c>
    </row>
    <row customHeight="1" ht="11.25">
      <c r="A18" s="64" t="s">
        <v>3588</v>
      </c>
      <c r="B18" s="64" t="s">
        <v>3589</v>
      </c>
    </row>
    <row customHeight="1" ht="11.25">
      <c r="A19" s="64" t="s">
        <v>3590</v>
      </c>
      <c r="B19" s="64" t="s">
        <v>3591</v>
      </c>
    </row>
    <row customHeight="1" ht="11.25">
      <c r="A20" s="64" t="s">
        <v>3592</v>
      </c>
      <c r="B20" s="64" t="s">
        <v>3593</v>
      </c>
    </row>
    <row customHeight="1" ht="11.25">
      <c r="A21" s="64" t="s">
        <v>3594</v>
      </c>
      <c r="B21" s="64" t="s">
        <v>3595</v>
      </c>
    </row>
    <row customHeight="1" ht="11.25">
      <c r="A22" s="64" t="s">
        <v>3596</v>
      </c>
      <c r="B22" s="64" t="s">
        <v>3597</v>
      </c>
    </row>
    <row customHeight="1" ht="11.25">
      <c r="A23" s="64" t="s">
        <v>3598</v>
      </c>
      <c r="B23" s="64" t="s">
        <v>3599</v>
      </c>
    </row>
    <row customHeight="1" ht="11.25">
      <c r="A24" s="64" t="s">
        <v>3600</v>
      </c>
      <c r="B24" s="64" t="s">
        <v>3601</v>
      </c>
    </row>
    <row customHeight="1" ht="11.25">
      <c r="A25" s="64" t="s">
        <v>3602</v>
      </c>
      <c r="B25" s="64" t="s">
        <v>3603</v>
      </c>
    </row>
    <row customHeight="1" ht="11.25">
      <c r="A26" s="64" t="s">
        <v>3604</v>
      </c>
      <c r="B26" s="64" t="s">
        <v>3605</v>
      </c>
    </row>
    <row customHeight="1" ht="11.25">
      <c r="A27" s="64" t="s">
        <v>3606</v>
      </c>
      <c r="B27" s="64" t="s">
        <v>3607</v>
      </c>
    </row>
    <row customHeight="1" ht="11.25">
      <c r="A28" s="64" t="s">
        <v>3608</v>
      </c>
      <c r="B28" s="64" t="s">
        <v>3609</v>
      </c>
    </row>
    <row customHeight="1" ht="11.25">
      <c r="A29" s="64" t="s">
        <v>3610</v>
      </c>
      <c r="B29" s="64" t="s">
        <v>3611</v>
      </c>
    </row>
    <row customHeight="1" ht="11.25">
      <c r="A30" s="64" t="s">
        <v>3612</v>
      </c>
      <c r="B30" s="64" t="s">
        <v>3613</v>
      </c>
    </row>
    <row customHeight="1" ht="11.25">
      <c r="A31" s="64" t="s">
        <v>3614</v>
      </c>
      <c r="B31" s="64" t="s">
        <v>3615</v>
      </c>
    </row>
    <row customHeight="1" ht="11.25">
      <c r="A32" s="64" t="s">
        <v>3616</v>
      </c>
      <c r="B32" s="64" t="s">
        <v>3617</v>
      </c>
    </row>
    <row customHeight="1" ht="11.25">
      <c r="A33" s="64" t="s">
        <v>3618</v>
      </c>
      <c r="B33" s="64" t="s">
        <v>3619</v>
      </c>
    </row>
    <row customHeight="1" ht="11.25">
      <c r="A34" s="64" t="s">
        <v>3620</v>
      </c>
      <c r="B34" s="64" t="s">
        <v>3621</v>
      </c>
    </row>
    <row customHeight="1" ht="11.25">
      <c r="A35" s="64" t="s">
        <v>3622</v>
      </c>
      <c r="B35" s="64" t="s">
        <v>3623</v>
      </c>
    </row>
    <row customHeight="1" ht="11.25">
      <c r="A36" s="64" t="s">
        <v>3624</v>
      </c>
      <c r="B36" s="64" t="s">
        <v>3625</v>
      </c>
    </row>
    <row customHeight="1" ht="11.25">
      <c r="A37" s="64" t="s">
        <v>3626</v>
      </c>
      <c r="B37" s="64" t="s">
        <v>3627</v>
      </c>
    </row>
    <row customHeight="1" ht="11.25">
      <c r="A38" s="64" t="s">
        <v>3628</v>
      </c>
      <c r="B38" s="64" t="s">
        <v>3629</v>
      </c>
    </row>
    <row customHeight="1" ht="11.25">
      <c r="A39" s="64" t="s">
        <v>3630</v>
      </c>
      <c r="B39" s="64" t="s">
        <v>3631</v>
      </c>
    </row>
    <row customHeight="1" ht="11.25">
      <c r="A40" s="64" t="s">
        <v>3632</v>
      </c>
      <c r="B40" s="64" t="s">
        <v>3633</v>
      </c>
    </row>
    <row customHeight="1" ht="11.25">
      <c r="A41" s="64" t="s">
        <v>3634</v>
      </c>
      <c r="B41" s="64" t="s">
        <v>3635</v>
      </c>
    </row>
    <row customHeight="1" ht="11.25">
      <c r="A42" s="64" t="s">
        <v>3636</v>
      </c>
      <c r="B42" s="64" t="s">
        <v>3637</v>
      </c>
    </row>
    <row customHeight="1" ht="11.25">
      <c r="A43" s="64" t="s">
        <v>3638</v>
      </c>
      <c r="B43" s="64" t="s">
        <v>3639</v>
      </c>
    </row>
    <row customHeight="1" ht="11.25">
      <c r="A44" s="64" t="s">
        <v>3640</v>
      </c>
      <c r="B44" s="64" t="s">
        <v>3641</v>
      </c>
    </row>
    <row customHeight="1" ht="11.25">
      <c r="A45" s="64" t="s">
        <v>3642</v>
      </c>
      <c r="B45" s="64" t="s">
        <v>3643</v>
      </c>
    </row>
    <row customHeight="1" ht="11.25">
      <c r="A46" s="64" t="s">
        <v>3644</v>
      </c>
      <c r="B46" s="64" t="s">
        <v>3645</v>
      </c>
    </row>
    <row customHeight="1" ht="11.25">
      <c r="A47" s="64" t="s">
        <v>3646</v>
      </c>
      <c r="B47" s="64" t="s">
        <v>3647</v>
      </c>
    </row>
    <row customHeight="1" ht="11.25">
      <c r="A48" s="64" t="s">
        <v>3648</v>
      </c>
      <c r="B48" s="64" t="s">
        <v>3649</v>
      </c>
    </row>
    <row customHeight="1" ht="11.25">
      <c r="A49" s="64" t="s">
        <v>3650</v>
      </c>
      <c r="B49" s="64" t="s">
        <v>3651</v>
      </c>
    </row>
    <row customHeight="1" ht="11.25">
      <c r="A50" s="64" t="s">
        <v>3652</v>
      </c>
      <c r="B50" s="64" t="s">
        <v>3653</v>
      </c>
    </row>
    <row customHeight="1" ht="11.25">
      <c r="A51" s="64" t="s">
        <v>3654</v>
      </c>
      <c r="B51" s="64" t="s">
        <v>3655</v>
      </c>
    </row>
    <row customHeight="1" ht="11.25">
      <c r="A52" s="64" t="s">
        <v>3656</v>
      </c>
      <c r="B52" s="64" t="s">
        <v>3657</v>
      </c>
    </row>
    <row customHeight="1" ht="11.25">
      <c r="A53" s="64" t="s">
        <v>3658</v>
      </c>
      <c r="B53" s="64" t="s">
        <v>3659</v>
      </c>
    </row>
    <row customHeight="1" ht="11.25">
      <c r="A54" s="64" t="s">
        <v>3660</v>
      </c>
      <c r="B54" s="64" t="s">
        <v>3661</v>
      </c>
    </row>
    <row customHeight="1" ht="11.25">
      <c r="A55" s="64" t="s">
        <v>3662</v>
      </c>
      <c r="B55" s="64" t="s">
        <v>3663</v>
      </c>
    </row>
    <row customHeight="1" ht="11.25">
      <c r="A56" s="64" t="s">
        <v>3664</v>
      </c>
      <c r="B56" s="64" t="s">
        <v>3665</v>
      </c>
    </row>
    <row customHeight="1" ht="11.25">
      <c r="A57" s="64" t="s">
        <v>3666</v>
      </c>
      <c r="B57" s="64" t="s">
        <v>3667</v>
      </c>
    </row>
    <row customHeight="1" ht="11.25">
      <c r="A58" s="64" t="s">
        <v>3668</v>
      </c>
      <c r="B58" s="64" t="s">
        <v>3669</v>
      </c>
    </row>
    <row customHeight="1" ht="11.25">
      <c r="A59" s="64" t="s">
        <v>3670</v>
      </c>
      <c r="B59" s="64" t="s">
        <v>3671</v>
      </c>
    </row>
    <row customHeight="1" ht="11.25">
      <c r="A60" s="64" t="s">
        <v>3672</v>
      </c>
      <c r="B60" s="64" t="s">
        <v>3673</v>
      </c>
    </row>
    <row customHeight="1" ht="11.25">
      <c r="A61" s="64"/>
      <c r="B61" s="64" t="s">
        <v>3674</v>
      </c>
    </row>
    <row customHeight="1" ht="11.25">
      <c r="A62" s="64"/>
      <c r="B62" s="64" t="s">
        <v>3675</v>
      </c>
    </row>
    <row customHeight="1" ht="11.25">
      <c r="A63" s="64"/>
      <c r="B63" s="64" t="s">
        <v>3676</v>
      </c>
    </row>
    <row customHeight="1" ht="11.25">
      <c r="A64" s="64"/>
      <c r="B64" s="64" t="s">
        <v>3677</v>
      </c>
    </row>
    <row customHeight="1" ht="11.25">
      <c r="A65" s="64"/>
      <c r="B65" s="64" t="s">
        <v>3678</v>
      </c>
    </row>
    <row customHeight="1" ht="11.25">
      <c r="A66" s="64"/>
      <c r="B66" s="64" t="s">
        <v>3679</v>
      </c>
    </row>
    <row customHeight="1" ht="11.25">
      <c r="A67" s="64"/>
      <c r="B67" s="64" t="s">
        <v>3680</v>
      </c>
    </row>
    <row customHeight="1" ht="11.25">
      <c r="A68" s="64"/>
      <c r="B68" s="64" t="s">
        <v>3681</v>
      </c>
    </row>
    <row customHeight="1" ht="11.25">
      <c r="A69" s="64"/>
      <c r="B69" s="64" t="s">
        <v>3682</v>
      </c>
    </row>
    <row customHeight="1" ht="11.25">
      <c r="A70" s="64"/>
      <c r="B70" s="64" t="s">
        <v>3683</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22E5D-C8B6-0998-9535-0.F65F781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3684</v>
      </c>
    </row>
    <row customHeight="1" ht="90">
      <c r="B2" s="94" t="s">
        <v>3685</v>
      </c>
    </row>
    <row customHeight="1" ht="67.5">
      <c r="B3" s="94" t="s">
        <v>3686</v>
      </c>
    </row>
    <row customHeight="1" ht="33.75">
      <c r="B4" s="94" t="s">
        <v>3687</v>
      </c>
    </row>
    <row customHeight="1" ht="11.25">
      <c r="B5" s="94" t="s">
        <v>3688</v>
      </c>
    </row>
    <row customHeight="1" ht="22.5">
      <c r="B6" s="94" t="s">
        <v>3689</v>
      </c>
    </row>
    <row customHeight="1" ht="22.5">
      <c r="B7" s="94" t="s">
        <v>3690</v>
      </c>
    </row>
    <row customHeight="1" ht="22.5">
      <c r="B8" s="94" t="s">
        <v>3691</v>
      </c>
    </row>
    <row customHeight="1" ht="22.5">
      <c r="B9" s="94" t="s">
        <v>3692</v>
      </c>
    </row>
    <row customHeight="1" ht="56.25">
      <c r="B10" s="94" t="s">
        <v>3693</v>
      </c>
    </row>
    <row customHeight="1" ht="12.75">
      <c r="B11" s="159" t="s">
        <v>3694</v>
      </c>
    </row>
    <row customHeight="1" ht="11.25">
      <c r="B12" s="93" t="s">
        <v>3695</v>
      </c>
    </row>
    <row customHeight="1" ht="22.5">
      <c r="B13" s="94" t="s">
        <v>3696</v>
      </c>
    </row>
    <row customHeight="1" ht="67.5">
      <c r="B14" s="94" t="s">
        <v>3697</v>
      </c>
    </row>
    <row customHeight="1" ht="22.5">
      <c r="B15" s="94" t="s">
        <v>3698</v>
      </c>
    </row>
    <row customHeight="1" ht="11.25">
      <c r="B16" s="93" t="s">
        <v>3699</v>
      </c>
      <c r="D16" s="100"/>
    </row>
    <row customHeight="1" ht="33.75">
      <c r="B17" s="94" t="s">
        <v>3700</v>
      </c>
    </row>
    <row customHeight="1" ht="33.75">
      <c r="B18" s="94" t="s">
        <v>3701</v>
      </c>
    </row>
    <row customHeight="1" ht="11.25">
      <c r="B19" s="94" t="s">
        <v>3702</v>
      </c>
    </row>
    <row customHeight="1" ht="33.75">
      <c r="B20" s="94" t="s">
        <v>3703</v>
      </c>
    </row>
    <row customHeight="1" ht="11.25">
      <c r="B21" s="93" t="s">
        <v>3704</v>
      </c>
    </row>
    <row customHeight="1" ht="11.25">
      <c r="B22" s="94" t="s">
        <v>3705</v>
      </c>
    </row>
    <row r="24" customHeight="1" ht="22.5">
      <c r="B24" s="161" t="s">
        <v>3706</v>
      </c>
    </row>
    <row r="26" customHeight="1" ht="11.25">
      <c r="B26" s="93" t="s">
        <v>3707</v>
      </c>
    </row>
    <row customHeight="1" ht="22.5">
      <c r="B27" s="160" t="s">
        <v>395</v>
      </c>
    </row>
    <row customHeight="1" ht="56.25">
      <c r="B28" s="160" t="s">
        <v>3708</v>
      </c>
    </row>
    <row customHeight="1" ht="11.25">
      <c r="B29" s="210" t="s">
        <v>3709</v>
      </c>
    </row>
    <row customHeight="1" ht="22.5">
      <c r="B30" s="160" t="s">
        <v>3710</v>
      </c>
    </row>
    <row r="32" customHeight="1" ht="11.25">
      <c r="A32" s="188"/>
      <c r="B32" s="189" t="s">
        <v>3711</v>
      </c>
    </row>
    <row customHeight="1" ht="14.25">
      <c r="A33" s="190">
        <v>1</v>
      </c>
      <c r="B33" s="191" t="s">
        <v>3712</v>
      </c>
    </row>
    <row customHeight="1" ht="14.25">
      <c r="A34" s="190">
        <v>2</v>
      </c>
      <c r="B34" s="191" t="s">
        <v>3713</v>
      </c>
    </row>
    <row customHeight="1" ht="11.25">
      <c r="B35" s="189" t="s">
        <v>3714</v>
      </c>
    </row>
    <row customHeight="1" ht="11.25">
      <c r="B36" s="191" t="s">
        <v>3715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